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0730" windowHeight="10260" activeTab="1"/>
  </bookViews>
  <sheets>
    <sheet name="PR" sheetId="1" r:id="rId1"/>
    <sheet name="NB" sheetId="2" r:id="rId2"/>
  </sheets>
  <calcPr calcId="145621"/>
</workbook>
</file>

<file path=xl/calcChain.xml><?xml version="1.0" encoding="utf-8"?>
<calcChain xmlns="http://schemas.openxmlformats.org/spreadsheetml/2006/main">
  <c r="X2" i="2" l="1"/>
  <c r="Y2" i="2"/>
  <c r="Z2" i="2"/>
  <c r="AA2" i="2"/>
  <c r="AB2" i="2"/>
  <c r="AC2" i="2"/>
  <c r="AD2" i="2"/>
  <c r="AI2" i="2"/>
  <c r="AJ2" i="2"/>
  <c r="AK2" i="2"/>
  <c r="AL2" i="2"/>
  <c r="AM2" i="2"/>
  <c r="AN2" i="2"/>
  <c r="AO2" i="2"/>
  <c r="AW2" i="1" l="1"/>
  <c r="AV2" i="1"/>
  <c r="AU2" i="1"/>
  <c r="AT2" i="1"/>
  <c r="AS2" i="1"/>
  <c r="AR2" i="1"/>
  <c r="AQ2" i="1"/>
  <c r="AP2" i="1"/>
  <c r="AO2" i="1"/>
  <c r="AN2" i="1"/>
  <c r="AM2" i="1"/>
  <c r="AI2" i="1" l="1"/>
  <c r="AH2" i="1"/>
  <c r="AG2" i="1"/>
  <c r="AF2" i="1"/>
  <c r="AE2" i="1"/>
  <c r="AD2" i="1"/>
  <c r="AC2" i="1"/>
  <c r="AB2" i="1"/>
  <c r="AA2" i="1"/>
  <c r="Z2" i="1"/>
  <c r="Y2" i="1"/>
</calcChain>
</file>

<file path=xl/sharedStrings.xml><?xml version="1.0" encoding="utf-8"?>
<sst xmlns="http://schemas.openxmlformats.org/spreadsheetml/2006/main" count="94" uniqueCount="35">
  <si>
    <t>Sulfate</t>
  </si>
  <si>
    <t>Date</t>
  </si>
  <si>
    <t>Initial</t>
  </si>
  <si>
    <t>n.a.</t>
  </si>
  <si>
    <t>PR1</t>
  </si>
  <si>
    <t>PR2</t>
  </si>
  <si>
    <t>PR3</t>
  </si>
  <si>
    <t>PR4</t>
  </si>
  <si>
    <t>PR5</t>
  </si>
  <si>
    <t>PR6</t>
  </si>
  <si>
    <t>Week 1 Cold</t>
  </si>
  <si>
    <t>Week 1 Warm</t>
  </si>
  <si>
    <t>Week 6 Cold</t>
  </si>
  <si>
    <t>Week 6 Warm</t>
  </si>
  <si>
    <t>Week 9 Cold</t>
  </si>
  <si>
    <t>Week 9 Warm</t>
  </si>
  <si>
    <t>Week 12 Cold</t>
  </si>
  <si>
    <t>Week 12 Warm</t>
  </si>
  <si>
    <t>Surface concentration 2 weeks prior</t>
  </si>
  <si>
    <t>Surf conc 2 week prior</t>
  </si>
  <si>
    <t>Week 15 Warm</t>
  </si>
  <si>
    <t>Week 3 Warm</t>
  </si>
  <si>
    <t>Week 7 Warm</t>
  </si>
  <si>
    <t>Week 19</t>
  </si>
  <si>
    <t>Week 15 Cold</t>
  </si>
  <si>
    <t>Week 19 Cold</t>
  </si>
  <si>
    <t>Week 3 Cold</t>
  </si>
  <si>
    <t>Week 7 Cold</t>
  </si>
  <si>
    <t>Phase II</t>
  </si>
  <si>
    <t>Phase III</t>
  </si>
  <si>
    <t>Depth Interval</t>
  </si>
  <si>
    <t>Week 1</t>
  </si>
  <si>
    <t>Depth</t>
  </si>
  <si>
    <t>cold average</t>
  </si>
  <si>
    <t>Cold 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</si>
</sst>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&quot;  &quot;"/>
    <numFmt numFmtId="165" formatCode="0.00&quot;  &quot;"/>
    <numFmt numFmtId="166" formatCode="0.0"/>
    <numFmt numFmtId="167" formatCode="0.0&quot;  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13" fontId="1" fillId="0" borderId="0" applyFont="0" applyFill="0" applyProtection="0"/>
    <xf numFmtId="0" fontId="1" fillId="0" borderId="0"/>
    <xf numFmtId="13" fontId="1" fillId="0" borderId="0" applyFont="0" applyFill="0" applyProtection="0"/>
    <xf numFmtId="0" fontId="3" fillId="0" borderId="0"/>
    <xf numFmtId="13" fontId="3" fillId="0" borderId="0" applyFont="0" applyFill="0" applyProtection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" fontId="0" fillId="0" borderId="0" xfId="0" applyNumberFormat="1" applyFill="1"/>
    <xf numFmtId="0" fontId="0" fillId="0" borderId="0" xfId="0" applyFont="1" applyFill="1"/>
    <xf numFmtId="165" fontId="0" fillId="0" borderId="0" xfId="0" applyNumberFormat="1" applyFill="1"/>
    <xf numFmtId="167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" fontId="0" fillId="0" borderId="0" xfId="0" applyNumberFormat="1" applyFont="1" applyFill="1"/>
    <xf numFmtId="164" fontId="0" fillId="0" borderId="0" xfId="0" applyNumberFormat="1" applyFont="1" applyFill="1"/>
    <xf numFmtId="0" fontId="0" fillId="0" borderId="0" xfId="0" applyFill="1" applyBorder="1" applyAlignment="1">
      <alignment horizontal="left"/>
    </xf>
    <xf numFmtId="16" fontId="0" fillId="0" borderId="0" xfId="0" applyNumberForma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" fontId="0" fillId="0" borderId="0" xfId="0" applyNumberFormat="1" applyFont="1" applyFill="1" applyBorder="1" applyAlignment="1">
      <alignment horizontal="left"/>
    </xf>
  </cellXfs>
  <cellStyles count="8">
    <cellStyle name="Normal" xfId="0" builtinId="0"/>
    <cellStyle name="Normal 2" xfId="1"/>
    <cellStyle name="Normal 3" xfId="3"/>
    <cellStyle name="Normal 3 2" xfId="7"/>
    <cellStyle name="Normal 4" xfId="5"/>
    <cellStyle name="Percent 2" xfId="2"/>
    <cellStyle name="Percent 3" xfId="4"/>
    <cellStyle name="Percent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39"/>
  <sheetViews>
    <sheetView zoomScale="40" zoomScaleNormal="40" workbookViewId="0">
      <selection activeCell="Z49" sqref="Z49"/>
    </sheetView>
  </sheetViews>
  <sheetFormatPr defaultRowHeight="15" x14ac:dyDescent="0.25"/>
  <cols>
    <col min="1" max="16384" width="9.140625" style="4"/>
  </cols>
  <sheetData>
    <row r="1" spans="2:49" x14ac:dyDescent="0.25">
      <c r="B1" s="4" t="s">
        <v>4</v>
      </c>
      <c r="C1" s="4" t="s">
        <v>0</v>
      </c>
      <c r="I1" s="4" t="s">
        <v>5</v>
      </c>
      <c r="J1" s="4" t="s">
        <v>0</v>
      </c>
      <c r="P1" s="4" t="s">
        <v>6</v>
      </c>
      <c r="Q1" s="3" t="s">
        <v>0</v>
      </c>
      <c r="R1" s="3"/>
      <c r="S1" s="3"/>
      <c r="T1" s="3"/>
      <c r="U1" s="3"/>
      <c r="Y1" s="5" t="s">
        <v>0</v>
      </c>
      <c r="Z1" s="4" t="s">
        <v>33</v>
      </c>
      <c r="AJ1" s="4" t="s">
        <v>19</v>
      </c>
      <c r="AM1" s="5" t="s">
        <v>0</v>
      </c>
      <c r="AN1" s="4" t="s">
        <v>34</v>
      </c>
    </row>
    <row r="2" spans="2:49" x14ac:dyDescent="0.25">
      <c r="B2" s="9" t="s">
        <v>1</v>
      </c>
      <c r="C2" s="7">
        <v>9.1999999999999993</v>
      </c>
      <c r="D2" s="7">
        <v>6.8</v>
      </c>
      <c r="E2" s="7">
        <v>4.5999999999999996</v>
      </c>
      <c r="F2" s="7">
        <v>3</v>
      </c>
      <c r="G2" s="7">
        <v>0.7</v>
      </c>
      <c r="I2" s="9" t="s">
        <v>1</v>
      </c>
      <c r="J2" s="7">
        <v>9</v>
      </c>
      <c r="K2" s="7">
        <v>7.3</v>
      </c>
      <c r="L2" s="7">
        <v>5.5</v>
      </c>
      <c r="M2" s="7">
        <v>3.8</v>
      </c>
      <c r="N2" s="7">
        <v>1.2</v>
      </c>
      <c r="Q2" s="6">
        <v>8.3000000000000007</v>
      </c>
      <c r="R2" s="6">
        <v>6.5</v>
      </c>
      <c r="S2" s="6">
        <v>4.5</v>
      </c>
      <c r="T2" s="6">
        <v>2</v>
      </c>
      <c r="U2" s="6">
        <v>0</v>
      </c>
      <c r="V2" s="7"/>
      <c r="Y2" s="4">
        <f>AVERAGE($C2,$J2)</f>
        <v>9.1</v>
      </c>
      <c r="Z2" s="3">
        <f>AVERAGE($Q2)</f>
        <v>8.3000000000000007</v>
      </c>
      <c r="AA2" s="4">
        <f>AVERAGE($K2)</f>
        <v>7.3</v>
      </c>
      <c r="AB2" s="3">
        <f>AVERAGE($D2,$R2)</f>
        <v>6.65</v>
      </c>
      <c r="AC2" s="4">
        <f>AVERAGE($L2)</f>
        <v>5.5</v>
      </c>
      <c r="AD2" s="3">
        <f>AVERAGE($S2,$E2)</f>
        <v>4.55</v>
      </c>
      <c r="AE2" s="3">
        <f>AVERAGE($M2)</f>
        <v>3.8</v>
      </c>
      <c r="AF2" s="3">
        <f>AVERAGE($F2)</f>
        <v>3</v>
      </c>
      <c r="AG2" s="3">
        <f>AVERAGE($T2)</f>
        <v>2</v>
      </c>
      <c r="AH2" s="3">
        <f>AVERAGE($G2)</f>
        <v>0.7</v>
      </c>
      <c r="AI2" s="3">
        <f>AVERAGE($U2)</f>
        <v>0</v>
      </c>
      <c r="AM2" s="4">
        <f>STDEV(C2,J2)</f>
        <v>0.141421356237309</v>
      </c>
      <c r="AN2" s="3" t="e">
        <f>STDEV(Q2)</f>
        <v>#DIV/0!</v>
      </c>
      <c r="AO2" s="4" t="e">
        <f>STDEV(K2)</f>
        <v>#DIV/0!</v>
      </c>
      <c r="AP2" s="3">
        <f>STDEV(D2,R2)</f>
        <v>0.21213203435596412</v>
      </c>
      <c r="AQ2" s="4" t="e">
        <f>STDEV(L2)</f>
        <v>#DIV/0!</v>
      </c>
      <c r="AR2" s="3">
        <f>STDEV(S2,E2)</f>
        <v>7.0710678118654502E-2</v>
      </c>
      <c r="AS2" s="3" t="e">
        <f>STDEV(M2)</f>
        <v>#DIV/0!</v>
      </c>
      <c r="AT2" s="3" t="e">
        <f>STDEV(F2)</f>
        <v>#DIV/0!</v>
      </c>
      <c r="AU2" s="3" t="e">
        <f>STDEV(T2)</f>
        <v>#DIV/0!</v>
      </c>
      <c r="AV2" s="3" t="e">
        <f>STDEV(G2)</f>
        <v>#DIV/0!</v>
      </c>
      <c r="AW2" s="3" t="e">
        <f>STDEV(U2)</f>
        <v>#DIV/0!</v>
      </c>
    </row>
    <row r="3" spans="2:49" x14ac:dyDescent="0.25">
      <c r="B3" s="9">
        <v>41344</v>
      </c>
      <c r="C3" s="13">
        <v>157.76518049526899</v>
      </c>
      <c r="D3" s="13">
        <v>140.26327111068173</v>
      </c>
      <c r="E3" s="13">
        <v>167.29945650937862</v>
      </c>
      <c r="F3" s="13">
        <v>164.80192362235428</v>
      </c>
      <c r="G3" s="13">
        <v>123.29618207275783</v>
      </c>
      <c r="I3" s="9">
        <v>41344</v>
      </c>
      <c r="J3" s="13">
        <v>176.71916515546124</v>
      </c>
      <c r="K3" s="13">
        <v>180.0293380263208</v>
      </c>
      <c r="L3" s="13">
        <v>186.45138534273227</v>
      </c>
      <c r="M3" s="13">
        <v>202.39098163766278</v>
      </c>
      <c r="N3" s="13">
        <v>160.02396447602464</v>
      </c>
      <c r="P3" s="9">
        <v>41344</v>
      </c>
      <c r="Q3" s="6">
        <v>138.06073403950296</v>
      </c>
      <c r="R3" s="6">
        <v>144.09858617388471</v>
      </c>
      <c r="S3" s="6">
        <v>150.04513808301957</v>
      </c>
      <c r="T3" s="6">
        <v>198.97998868386654</v>
      </c>
      <c r="U3" s="6">
        <v>109.66814100642685</v>
      </c>
      <c r="V3" s="8"/>
      <c r="X3" s="9">
        <v>41344</v>
      </c>
      <c r="Z3" s="3"/>
      <c r="AB3" s="3"/>
      <c r="AD3" s="3"/>
      <c r="AE3" s="3"/>
      <c r="AF3" s="3"/>
      <c r="AG3" s="3"/>
      <c r="AH3" s="3"/>
      <c r="AI3" s="3"/>
      <c r="AJ3" s="3"/>
      <c r="AL3" s="9"/>
      <c r="AN3" s="3"/>
      <c r="AP3" s="3"/>
      <c r="AR3" s="3"/>
      <c r="AS3" s="3"/>
      <c r="AT3" s="3"/>
      <c r="AU3" s="3"/>
      <c r="AV3" s="3"/>
      <c r="AW3" s="3"/>
    </row>
    <row r="4" spans="2:49" x14ac:dyDescent="0.25">
      <c r="B4" s="9">
        <v>41348</v>
      </c>
      <c r="C4" s="13">
        <v>144.82160397936062</v>
      </c>
      <c r="D4" s="13">
        <v>138.04898865789198</v>
      </c>
      <c r="E4" s="13">
        <v>159.95361205433395</v>
      </c>
      <c r="F4" s="13">
        <v>169.73383394487573</v>
      </c>
      <c r="G4" s="13">
        <v>136.62285160067782</v>
      </c>
      <c r="I4" s="9">
        <v>41348</v>
      </c>
      <c r="J4" s="13">
        <v>180.25937919667203</v>
      </c>
      <c r="K4" s="13">
        <v>181.67682141224793</v>
      </c>
      <c r="L4" s="13">
        <v>192.36081222896019</v>
      </c>
      <c r="M4" s="13">
        <v>181.28270904600564</v>
      </c>
      <c r="N4" s="13">
        <v>163.43537170707435</v>
      </c>
      <c r="O4" s="8"/>
      <c r="P4" s="9">
        <v>41348</v>
      </c>
      <c r="Q4" s="6">
        <v>131.85983474307216</v>
      </c>
      <c r="R4" s="6">
        <v>148.33875156042595</v>
      </c>
      <c r="S4" s="6">
        <v>149.49205251263282</v>
      </c>
      <c r="T4" s="6">
        <v>191.39701381030807</v>
      </c>
      <c r="U4" s="6">
        <v>140.8312122669507</v>
      </c>
      <c r="W4" s="4" t="s">
        <v>31</v>
      </c>
      <c r="X4" s="9">
        <v>41348</v>
      </c>
      <c r="Z4" s="3"/>
      <c r="AB4" s="3"/>
      <c r="AD4" s="3"/>
      <c r="AE4" s="3"/>
      <c r="AF4" s="3"/>
      <c r="AG4" s="3"/>
      <c r="AH4" s="3"/>
      <c r="AI4" s="3"/>
      <c r="AJ4" s="3"/>
      <c r="AL4" s="9"/>
      <c r="AN4" s="3"/>
      <c r="AP4" s="3"/>
      <c r="AR4" s="3"/>
      <c r="AS4" s="3"/>
      <c r="AT4" s="3"/>
      <c r="AU4" s="3"/>
      <c r="AV4" s="3"/>
      <c r="AW4" s="3"/>
    </row>
    <row r="5" spans="2:49" x14ac:dyDescent="0.25">
      <c r="B5" s="9">
        <v>41373</v>
      </c>
      <c r="C5" s="13">
        <v>82.696098882082083</v>
      </c>
      <c r="D5" s="13">
        <v>73.338569377108982</v>
      </c>
      <c r="E5" s="13">
        <v>86.899455707635113</v>
      </c>
      <c r="F5" s="13">
        <v>97.136146130869264</v>
      </c>
      <c r="G5" s="13">
        <v>112.6906900635299</v>
      </c>
      <c r="I5" s="9">
        <v>41373</v>
      </c>
      <c r="J5" s="13">
        <v>107.36868620393767</v>
      </c>
      <c r="K5" s="13">
        <v>114.95822989884348</v>
      </c>
      <c r="L5" s="13">
        <v>116.77668716167939</v>
      </c>
      <c r="M5" s="13">
        <v>97.977897140444838</v>
      </c>
      <c r="N5" s="13">
        <v>99.919215805180272</v>
      </c>
      <c r="O5" s="8"/>
      <c r="P5" s="9">
        <v>41373</v>
      </c>
      <c r="Q5" s="6">
        <v>56.250575610945795</v>
      </c>
      <c r="R5" s="6">
        <v>64.46477860744163</v>
      </c>
      <c r="S5" s="6">
        <v>64.358606493383647</v>
      </c>
      <c r="T5" s="6">
        <v>90.76881405479682</v>
      </c>
      <c r="U5" s="6">
        <v>99.381090942934321</v>
      </c>
      <c r="W5" s="4" t="s">
        <v>2</v>
      </c>
      <c r="X5" s="9">
        <v>41373</v>
      </c>
      <c r="Z5" s="3"/>
      <c r="AB5" s="3"/>
      <c r="AD5" s="3"/>
      <c r="AE5" s="3"/>
      <c r="AF5" s="3"/>
      <c r="AG5" s="3"/>
      <c r="AH5" s="3"/>
      <c r="AI5" s="3"/>
      <c r="AJ5" s="3"/>
      <c r="AL5" s="9"/>
      <c r="AN5" s="3"/>
      <c r="AP5" s="3"/>
      <c r="AR5" s="3"/>
      <c r="AS5" s="3"/>
      <c r="AT5" s="3"/>
      <c r="AU5" s="3"/>
      <c r="AV5" s="3"/>
      <c r="AW5" s="3"/>
    </row>
    <row r="6" spans="2:49" x14ac:dyDescent="0.25">
      <c r="B6" s="9">
        <v>41394</v>
      </c>
      <c r="C6" s="13">
        <v>44.987818372675051</v>
      </c>
      <c r="D6" s="13">
        <v>38.208301389254324</v>
      </c>
      <c r="E6" s="13">
        <v>65.060220378672341</v>
      </c>
      <c r="F6" s="13">
        <v>100.6974574631824</v>
      </c>
      <c r="G6" s="13">
        <v>269.28659754167853</v>
      </c>
      <c r="I6" s="9">
        <v>41394</v>
      </c>
      <c r="J6" s="13">
        <v>67.813624809954547</v>
      </c>
      <c r="K6" s="13">
        <v>74.586585192948576</v>
      </c>
      <c r="L6" s="13">
        <v>75.984313476928463</v>
      </c>
      <c r="M6" s="13">
        <v>106.11377015276113</v>
      </c>
      <c r="N6" s="13">
        <v>174.18396957305885</v>
      </c>
      <c r="P6" s="9">
        <v>41394</v>
      </c>
      <c r="Q6" s="6">
        <v>21.663147680009725</v>
      </c>
      <c r="R6" s="6">
        <v>37.345117556678666</v>
      </c>
      <c r="S6" s="6">
        <v>37.715148228295554</v>
      </c>
      <c r="T6" s="6">
        <v>117.13648162494373</v>
      </c>
      <c r="U6" s="6">
        <v>277.52911681517787</v>
      </c>
      <c r="W6" s="4" t="s">
        <v>10</v>
      </c>
      <c r="X6" s="9">
        <v>41394</v>
      </c>
      <c r="Z6" s="3"/>
      <c r="AB6" s="3"/>
      <c r="AD6" s="3"/>
      <c r="AE6" s="3"/>
      <c r="AF6" s="3"/>
      <c r="AG6" s="3"/>
      <c r="AH6" s="3"/>
      <c r="AI6" s="3"/>
      <c r="AJ6" s="3"/>
      <c r="AL6" s="9"/>
      <c r="AN6" s="3"/>
      <c r="AP6" s="3"/>
      <c r="AR6" s="3"/>
      <c r="AS6" s="3"/>
      <c r="AT6" s="3"/>
      <c r="AU6" s="3"/>
      <c r="AV6" s="3"/>
      <c r="AW6" s="3"/>
    </row>
    <row r="7" spans="2:49" x14ac:dyDescent="0.25">
      <c r="B7" s="9">
        <v>41429</v>
      </c>
      <c r="C7" s="13">
        <v>12.884581792136505</v>
      </c>
      <c r="D7" s="13">
        <v>49.650507518521763</v>
      </c>
      <c r="E7" s="13">
        <v>104.67072513313428</v>
      </c>
      <c r="F7" s="13">
        <v>119.62758539827063</v>
      </c>
      <c r="G7" s="13">
        <v>222.02637998571797</v>
      </c>
      <c r="I7" s="9">
        <v>41429</v>
      </c>
      <c r="J7" s="13">
        <v>43.798520127158312</v>
      </c>
      <c r="K7" s="13">
        <v>42.840267259892968</v>
      </c>
      <c r="L7" s="13">
        <v>55.8046433244198</v>
      </c>
      <c r="M7" s="13">
        <v>107.38202415577632</v>
      </c>
      <c r="N7" s="13">
        <v>177.95359113452901</v>
      </c>
      <c r="P7" s="9">
        <v>41429</v>
      </c>
      <c r="Q7" s="6">
        <v>10.231640204805057</v>
      </c>
      <c r="R7" s="6">
        <v>27.401607850444911</v>
      </c>
      <c r="S7" s="6">
        <v>47.66214556766581</v>
      </c>
      <c r="T7" s="6">
        <v>77.483087073323276</v>
      </c>
      <c r="U7" s="6">
        <v>199.95299946676465</v>
      </c>
      <c r="W7" s="4" t="s">
        <v>12</v>
      </c>
      <c r="X7" s="9">
        <v>41429</v>
      </c>
      <c r="Z7" s="3"/>
      <c r="AB7" s="3"/>
      <c r="AD7" s="3"/>
      <c r="AE7" s="3"/>
      <c r="AF7" s="3"/>
      <c r="AG7" s="3"/>
      <c r="AH7" s="3"/>
      <c r="AI7" s="3"/>
      <c r="AJ7" s="3"/>
      <c r="AL7" s="9"/>
      <c r="AN7" s="3"/>
      <c r="AP7" s="3"/>
      <c r="AR7" s="3"/>
      <c r="AS7" s="3"/>
      <c r="AT7" s="3"/>
      <c r="AU7" s="3"/>
      <c r="AV7" s="3"/>
      <c r="AW7" s="3"/>
    </row>
    <row r="8" spans="2:49" x14ac:dyDescent="0.25">
      <c r="B8" s="9">
        <v>41450</v>
      </c>
      <c r="C8" s="13"/>
      <c r="D8" s="13">
        <v>36.78038363533873</v>
      </c>
      <c r="E8" s="13">
        <v>97.963329783527996</v>
      </c>
      <c r="F8" s="13">
        <v>125.44847553070618</v>
      </c>
      <c r="G8" s="13">
        <v>161.59877158742734</v>
      </c>
      <c r="I8" s="9">
        <v>41450</v>
      </c>
      <c r="J8" s="13">
        <v>10.459485541913223</v>
      </c>
      <c r="K8" s="13">
        <v>30.582187340719297</v>
      </c>
      <c r="L8" s="13">
        <v>46.594333680704558</v>
      </c>
      <c r="M8" s="13">
        <v>83.569189107193935</v>
      </c>
      <c r="N8" s="13">
        <v>134.49287949552723</v>
      </c>
      <c r="P8" s="9">
        <v>41450</v>
      </c>
      <c r="Q8" s="6">
        <v>7.8034263667077832</v>
      </c>
      <c r="R8" s="6">
        <v>29.429206203590049</v>
      </c>
      <c r="S8" s="6">
        <v>49.897717486897101</v>
      </c>
      <c r="T8" s="6">
        <v>92.657161809534969</v>
      </c>
      <c r="U8" s="6">
        <v>179.53720200066553</v>
      </c>
      <c r="W8" s="4" t="s">
        <v>14</v>
      </c>
      <c r="X8" s="9">
        <v>41450</v>
      </c>
      <c r="Z8" s="3"/>
      <c r="AB8" s="3"/>
      <c r="AD8" s="3"/>
      <c r="AE8" s="3"/>
      <c r="AF8" s="3"/>
      <c r="AG8" s="3"/>
      <c r="AH8" s="3"/>
      <c r="AI8" s="3"/>
      <c r="AJ8" s="3"/>
      <c r="AL8" s="9"/>
      <c r="AN8" s="3"/>
      <c r="AP8" s="3"/>
      <c r="AR8" s="3"/>
      <c r="AS8" s="3"/>
      <c r="AT8" s="3"/>
      <c r="AU8" s="3"/>
      <c r="AV8" s="3"/>
      <c r="AW8" s="3"/>
    </row>
    <row r="9" spans="2:49" x14ac:dyDescent="0.25">
      <c r="B9" s="9">
        <v>41471</v>
      </c>
      <c r="C9" s="13">
        <v>32.659710239583276</v>
      </c>
      <c r="D9" s="13">
        <v>72.576128488415179</v>
      </c>
      <c r="E9" s="13">
        <v>136.7958024974192</v>
      </c>
      <c r="F9" s="13">
        <v>164.23475115814912</v>
      </c>
      <c r="G9" s="13">
        <v>52.996086103879364</v>
      </c>
      <c r="I9" s="9">
        <v>41471</v>
      </c>
      <c r="J9" s="13">
        <v>8.6179233862509221</v>
      </c>
      <c r="K9" s="13">
        <v>57.19307214794226</v>
      </c>
      <c r="L9" s="13">
        <v>79.053982094961484</v>
      </c>
      <c r="M9" s="13">
        <v>135.15350826173628</v>
      </c>
      <c r="N9" s="13">
        <v>128.81358859744594</v>
      </c>
      <c r="P9" s="9">
        <v>41471</v>
      </c>
      <c r="Q9" s="6">
        <v>17.635321049312559</v>
      </c>
      <c r="R9" s="6">
        <v>16.017952842448668</v>
      </c>
      <c r="S9" s="6">
        <v>60.01592775163104</v>
      </c>
      <c r="T9" s="6">
        <v>104.95418660312843</v>
      </c>
      <c r="U9" s="6">
        <v>28.696320187693978</v>
      </c>
      <c r="V9" s="10" t="s">
        <v>10</v>
      </c>
      <c r="W9" s="4" t="s">
        <v>16</v>
      </c>
      <c r="X9" s="9">
        <v>41471</v>
      </c>
      <c r="Z9" s="3"/>
      <c r="AB9" s="3"/>
      <c r="AD9" s="3"/>
      <c r="AE9" s="3"/>
      <c r="AF9" s="3"/>
      <c r="AG9" s="3"/>
      <c r="AH9" s="3"/>
      <c r="AI9" s="3"/>
      <c r="AJ9" s="3"/>
      <c r="AL9" s="9"/>
      <c r="AN9" s="3"/>
      <c r="AP9" s="3"/>
      <c r="AR9" s="3"/>
      <c r="AS9" s="3"/>
      <c r="AT9" s="3"/>
      <c r="AU9" s="3"/>
      <c r="AV9" s="3"/>
      <c r="AW9" s="3"/>
    </row>
    <row r="10" spans="2:49" x14ac:dyDescent="0.25">
      <c r="B10" s="9">
        <v>41491</v>
      </c>
      <c r="C10" s="13">
        <v>10.663948754542865</v>
      </c>
      <c r="D10" s="13">
        <v>36.097283935440551</v>
      </c>
      <c r="E10" s="13">
        <v>65.835713999814459</v>
      </c>
      <c r="F10" s="13">
        <v>76.702124333377697</v>
      </c>
      <c r="G10" s="13">
        <v>32.755315248563882</v>
      </c>
      <c r="I10" s="9">
        <v>41491</v>
      </c>
      <c r="J10" s="13">
        <v>11.091105640491628</v>
      </c>
      <c r="K10" s="13">
        <v>32.422550027153136</v>
      </c>
      <c r="L10" s="13">
        <v>49.751620584328307</v>
      </c>
      <c r="M10" s="13">
        <v>57.152081308995584</v>
      </c>
      <c r="N10" s="13">
        <v>54.149114546056033</v>
      </c>
      <c r="P10" s="9">
        <v>41491</v>
      </c>
      <c r="Q10" s="6">
        <v>7.2098323847915244</v>
      </c>
      <c r="R10" s="6">
        <v>15.706851230393889</v>
      </c>
      <c r="S10" s="6">
        <v>26.522532663626261</v>
      </c>
      <c r="T10" s="6">
        <v>35.973122406875902</v>
      </c>
      <c r="U10" s="6">
        <v>24.892835185268048</v>
      </c>
      <c r="V10" s="10" t="s">
        <v>26</v>
      </c>
      <c r="W10" s="4" t="s">
        <v>24</v>
      </c>
      <c r="X10" s="9">
        <v>41491</v>
      </c>
      <c r="Z10" s="3"/>
      <c r="AB10" s="3"/>
      <c r="AD10" s="3"/>
      <c r="AE10" s="3"/>
      <c r="AF10" s="3"/>
      <c r="AG10" s="3"/>
      <c r="AH10" s="3"/>
      <c r="AI10" s="3"/>
      <c r="AJ10" s="3"/>
      <c r="AL10" s="9"/>
      <c r="AN10" s="3"/>
      <c r="AP10" s="3"/>
      <c r="AR10" s="3"/>
      <c r="AS10" s="3"/>
      <c r="AT10" s="3"/>
      <c r="AU10" s="3"/>
      <c r="AV10" s="3"/>
      <c r="AW10" s="3"/>
    </row>
    <row r="11" spans="2:49" x14ac:dyDescent="0.25">
      <c r="B11" s="9">
        <v>41522</v>
      </c>
      <c r="C11" s="13">
        <v>1.3328237406887191</v>
      </c>
      <c r="D11" s="13">
        <v>0.18715144150003601</v>
      </c>
      <c r="E11" s="13">
        <v>14.508554703684574</v>
      </c>
      <c r="F11" s="13">
        <v>19.396733289401972</v>
      </c>
      <c r="G11" s="13"/>
      <c r="I11" s="9">
        <v>41522</v>
      </c>
      <c r="J11" s="13"/>
      <c r="K11" s="13">
        <v>4.1319380819957834</v>
      </c>
      <c r="L11" s="13">
        <v>2.3184235657886996</v>
      </c>
      <c r="M11" s="13">
        <v>22.018915819104595</v>
      </c>
      <c r="N11" s="13">
        <v>46.340182156919319</v>
      </c>
      <c r="P11" s="9">
        <v>41522</v>
      </c>
      <c r="Q11" s="6"/>
      <c r="R11" s="6"/>
      <c r="S11" s="6"/>
      <c r="T11" s="6"/>
      <c r="U11" s="6"/>
      <c r="V11" s="10" t="s">
        <v>27</v>
      </c>
      <c r="W11" s="4" t="s">
        <v>25</v>
      </c>
      <c r="X11" s="9">
        <v>41522</v>
      </c>
      <c r="Z11" s="3"/>
      <c r="AB11" s="3"/>
      <c r="AD11" s="3"/>
      <c r="AE11" s="3"/>
      <c r="AF11" s="3"/>
      <c r="AG11" s="3"/>
      <c r="AH11" s="3"/>
      <c r="AI11" s="3"/>
      <c r="AJ11" s="3"/>
      <c r="AL11" s="9"/>
      <c r="AN11" s="3"/>
      <c r="AP11" s="3"/>
      <c r="AR11" s="3"/>
      <c r="AS11" s="3"/>
      <c r="AT11" s="3"/>
      <c r="AU11" s="3"/>
      <c r="AV11" s="3"/>
      <c r="AW11" s="3"/>
    </row>
    <row r="12" spans="2:49" x14ac:dyDescent="0.25">
      <c r="B12" s="9"/>
      <c r="C12" s="13"/>
      <c r="D12" s="13"/>
      <c r="E12" s="13"/>
      <c r="F12" s="13"/>
      <c r="G12" s="13"/>
      <c r="I12" s="9"/>
      <c r="J12" s="13"/>
      <c r="K12" s="13"/>
      <c r="L12" s="13"/>
      <c r="M12" s="13"/>
      <c r="N12" s="13"/>
      <c r="P12" s="9"/>
      <c r="Q12" s="6"/>
      <c r="R12" s="6"/>
      <c r="S12" s="6"/>
      <c r="T12" s="6"/>
      <c r="U12" s="6"/>
      <c r="V12" s="10"/>
      <c r="X12" s="9"/>
      <c r="Z12" s="3"/>
      <c r="AB12" s="3"/>
      <c r="AD12" s="3"/>
      <c r="AE12" s="3"/>
      <c r="AF12" s="3"/>
      <c r="AG12" s="3"/>
      <c r="AH12" s="3"/>
      <c r="AI12" s="3"/>
      <c r="AJ12" s="3"/>
      <c r="AL12" s="9"/>
      <c r="AN12" s="3"/>
      <c r="AP12" s="3"/>
      <c r="AR12" s="3"/>
      <c r="AS12" s="3"/>
      <c r="AT12" s="3"/>
      <c r="AU12" s="3"/>
      <c r="AV12" s="3"/>
      <c r="AW12" s="3"/>
    </row>
    <row r="13" spans="2:49" x14ac:dyDescent="0.25">
      <c r="B13" s="9"/>
      <c r="C13" s="13"/>
      <c r="D13" s="13"/>
      <c r="E13" s="13"/>
      <c r="F13" s="13"/>
      <c r="G13" s="13"/>
      <c r="I13" s="9"/>
      <c r="J13" s="13"/>
      <c r="K13" s="13"/>
      <c r="L13" s="13"/>
      <c r="M13" s="13"/>
      <c r="N13" s="13"/>
      <c r="P13" s="9"/>
      <c r="Q13" s="6"/>
      <c r="R13" s="6"/>
      <c r="S13" s="6"/>
      <c r="T13" s="6"/>
      <c r="U13" s="6"/>
      <c r="V13" s="10" t="s">
        <v>30</v>
      </c>
      <c r="X13" s="9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L13" s="9"/>
      <c r="AN13" s="3"/>
      <c r="AP13" s="3"/>
      <c r="AR13" s="3"/>
      <c r="AS13" s="3"/>
      <c r="AT13" s="3"/>
      <c r="AU13" s="3"/>
      <c r="AV13" s="3"/>
      <c r="AW13" s="3"/>
    </row>
    <row r="14" spans="2:49" x14ac:dyDescent="0.25">
      <c r="B14" s="9"/>
      <c r="C14" s="13"/>
      <c r="D14" s="13"/>
      <c r="E14" s="13"/>
      <c r="F14" s="13"/>
      <c r="G14" s="13"/>
      <c r="I14" s="9"/>
      <c r="J14" s="13"/>
      <c r="K14" s="13"/>
      <c r="L14" s="13"/>
      <c r="M14" s="13"/>
      <c r="N14" s="13"/>
      <c r="P14" s="9"/>
      <c r="Q14" s="6"/>
      <c r="R14" s="6"/>
      <c r="S14" s="6"/>
      <c r="T14" s="6"/>
      <c r="U14" s="6"/>
      <c r="V14" s="10"/>
      <c r="X14" s="9"/>
      <c r="Z14" s="3"/>
      <c r="AB14" s="3"/>
      <c r="AD14" s="3"/>
      <c r="AE14" s="3"/>
      <c r="AF14" s="3"/>
      <c r="AG14" s="3"/>
      <c r="AH14" s="3"/>
      <c r="AI14" s="3"/>
      <c r="AJ14" s="3"/>
      <c r="AL14" s="9"/>
      <c r="AN14" s="3"/>
      <c r="AP14" s="3"/>
      <c r="AR14" s="3"/>
      <c r="AS14" s="3"/>
      <c r="AT14" s="3"/>
      <c r="AU14" s="3"/>
      <c r="AV14" s="3"/>
      <c r="AW14" s="3"/>
    </row>
    <row r="15" spans="2:49" x14ac:dyDescent="0.25">
      <c r="B15" s="9"/>
      <c r="C15" s="13"/>
      <c r="D15" s="13"/>
      <c r="E15" s="13"/>
      <c r="F15" s="13"/>
      <c r="G15" s="13"/>
      <c r="I15" s="9"/>
      <c r="J15" s="13"/>
      <c r="K15" s="13"/>
      <c r="L15" s="13"/>
      <c r="M15" s="13"/>
      <c r="N15" s="13"/>
      <c r="P15" s="9"/>
      <c r="Q15" s="6"/>
      <c r="R15" s="6"/>
      <c r="S15" s="6"/>
      <c r="T15" s="6"/>
      <c r="U15" s="6"/>
      <c r="V15" s="10"/>
      <c r="X15" s="9"/>
      <c r="Z15" s="3"/>
      <c r="AB15" s="3"/>
      <c r="AD15" s="3"/>
      <c r="AE15" s="3"/>
      <c r="AF15" s="3"/>
      <c r="AG15" s="3"/>
      <c r="AH15" s="3"/>
      <c r="AI15" s="3"/>
      <c r="AJ15" s="3"/>
      <c r="AL15" s="9"/>
      <c r="AN15" s="3"/>
      <c r="AP15" s="3"/>
      <c r="AR15" s="3"/>
      <c r="AS15" s="3"/>
      <c r="AT15" s="3"/>
      <c r="AU15" s="3"/>
      <c r="AV15" s="3"/>
      <c r="AW15" s="3"/>
    </row>
    <row r="16" spans="2:49" x14ac:dyDescent="0.25">
      <c r="B16" s="9"/>
      <c r="C16" s="13"/>
      <c r="D16" s="13"/>
      <c r="E16" s="13"/>
      <c r="F16" s="13"/>
      <c r="G16" s="13"/>
      <c r="I16" s="9"/>
      <c r="J16" s="13"/>
      <c r="K16" s="13"/>
      <c r="L16" s="13"/>
      <c r="M16" s="13"/>
      <c r="N16" s="13"/>
      <c r="P16" s="9"/>
      <c r="Q16" s="6"/>
      <c r="R16" s="6"/>
      <c r="S16" s="6"/>
      <c r="T16" s="6"/>
      <c r="U16" s="6"/>
      <c r="V16" s="10"/>
      <c r="X16" s="9"/>
      <c r="Z16" s="3"/>
      <c r="AB16" s="3"/>
      <c r="AD16" s="3"/>
      <c r="AE16" s="3"/>
      <c r="AF16" s="3"/>
      <c r="AG16" s="3"/>
      <c r="AH16" s="3"/>
      <c r="AI16" s="3"/>
      <c r="AJ16" s="3"/>
      <c r="AL16" s="9"/>
      <c r="AN16" s="3"/>
      <c r="AP16" s="3"/>
      <c r="AR16" s="3"/>
      <c r="AS16" s="3"/>
      <c r="AT16" s="3"/>
      <c r="AU16" s="3"/>
      <c r="AV16" s="3"/>
      <c r="AW16" s="3"/>
    </row>
    <row r="17" spans="2:49" x14ac:dyDescent="0.25">
      <c r="B17" s="9"/>
      <c r="C17" s="13"/>
      <c r="D17" s="13"/>
      <c r="E17" s="13"/>
      <c r="F17" s="13"/>
      <c r="G17" s="13"/>
      <c r="I17" s="9"/>
      <c r="J17" s="13"/>
      <c r="K17" s="13"/>
      <c r="L17" s="13"/>
      <c r="M17" s="13"/>
      <c r="N17" s="13"/>
      <c r="P17" s="9"/>
      <c r="Q17" s="6"/>
      <c r="R17" s="6"/>
      <c r="S17" s="6"/>
      <c r="T17" s="6"/>
      <c r="U17" s="6"/>
      <c r="V17" s="10"/>
      <c r="X17" s="9"/>
      <c r="Z17" s="3"/>
      <c r="AB17" s="3"/>
      <c r="AD17" s="3"/>
      <c r="AE17" s="3"/>
      <c r="AF17" s="3"/>
      <c r="AG17" s="3"/>
      <c r="AH17" s="3"/>
      <c r="AI17" s="3"/>
      <c r="AJ17" s="3"/>
      <c r="AL17" s="9"/>
      <c r="AN17" s="3"/>
      <c r="AP17" s="3"/>
      <c r="AR17" s="3"/>
      <c r="AS17" s="3"/>
      <c r="AT17" s="3"/>
      <c r="AU17" s="3"/>
      <c r="AV17" s="3"/>
      <c r="AW17" s="3"/>
    </row>
    <row r="18" spans="2:49" x14ac:dyDescent="0.25">
      <c r="B18" s="9"/>
      <c r="C18" s="13"/>
      <c r="D18" s="13"/>
      <c r="E18" s="13"/>
      <c r="F18" s="13"/>
      <c r="G18" s="13"/>
      <c r="I18" s="9"/>
      <c r="J18" s="13"/>
      <c r="K18" s="13"/>
      <c r="L18" s="13"/>
      <c r="M18" s="13"/>
      <c r="N18" s="13"/>
      <c r="P18" s="9"/>
      <c r="Q18" s="6"/>
      <c r="R18" s="6"/>
      <c r="S18" s="6"/>
      <c r="T18" s="6"/>
      <c r="U18" s="6"/>
      <c r="V18" s="10"/>
      <c r="X18" s="9"/>
      <c r="Z18" s="3"/>
      <c r="AB18" s="3"/>
      <c r="AD18" s="3"/>
      <c r="AE18" s="3"/>
      <c r="AF18" s="3"/>
      <c r="AG18" s="3"/>
      <c r="AH18" s="3"/>
      <c r="AI18" s="3"/>
      <c r="AJ18" s="3"/>
      <c r="AL18" s="9"/>
      <c r="AN18" s="3"/>
      <c r="AP18" s="3"/>
      <c r="AR18" s="3"/>
      <c r="AS18" s="3"/>
      <c r="AT18" s="3"/>
      <c r="AU18" s="3"/>
      <c r="AV18" s="3"/>
      <c r="AW18" s="3"/>
    </row>
    <row r="19" spans="2:49" x14ac:dyDescent="0.25">
      <c r="B19" s="9"/>
      <c r="C19" s="13"/>
      <c r="D19" s="13"/>
      <c r="E19" s="13"/>
      <c r="F19" s="13"/>
      <c r="G19" s="13"/>
      <c r="I19" s="9"/>
      <c r="J19" s="13"/>
      <c r="K19" s="13"/>
      <c r="L19" s="13"/>
      <c r="M19" s="13"/>
      <c r="N19" s="13"/>
      <c r="P19" s="9"/>
      <c r="Q19" s="6"/>
      <c r="R19" s="6"/>
      <c r="S19" s="6"/>
      <c r="T19" s="6"/>
      <c r="U19" s="6"/>
      <c r="V19" s="10"/>
      <c r="X19" s="9"/>
      <c r="Z19" s="3"/>
      <c r="AB19" s="3"/>
      <c r="AD19" s="3"/>
      <c r="AE19" s="3"/>
      <c r="AF19" s="3"/>
      <c r="AG19" s="3"/>
      <c r="AH19" s="3"/>
      <c r="AI19" s="3"/>
      <c r="AJ19" s="3"/>
      <c r="AL19" s="9"/>
      <c r="AN19" s="3"/>
      <c r="AP19" s="3"/>
      <c r="AR19" s="3"/>
      <c r="AS19" s="3"/>
      <c r="AT19" s="3"/>
      <c r="AU19" s="3"/>
      <c r="AV19" s="3"/>
      <c r="AW19" s="3"/>
    </row>
    <row r="20" spans="2:49" x14ac:dyDescent="0.25">
      <c r="B20" s="9"/>
      <c r="C20" s="13"/>
      <c r="D20" s="13"/>
      <c r="E20" s="13"/>
      <c r="F20" s="13"/>
      <c r="G20" s="13"/>
      <c r="I20" s="9"/>
      <c r="J20" s="13"/>
      <c r="K20" s="13"/>
      <c r="L20" s="13"/>
      <c r="M20" s="13"/>
      <c r="N20" s="13"/>
      <c r="P20" s="9"/>
      <c r="Q20" s="6"/>
      <c r="R20" s="6"/>
      <c r="S20" s="6"/>
      <c r="T20" s="6"/>
      <c r="U20" s="6"/>
      <c r="V20" s="10"/>
      <c r="X20" s="9"/>
      <c r="Z20" s="3"/>
      <c r="AB20" s="3"/>
      <c r="AD20" s="3"/>
      <c r="AE20" s="3"/>
      <c r="AF20" s="3"/>
      <c r="AG20" s="3"/>
      <c r="AH20" s="3"/>
      <c r="AI20" s="3"/>
      <c r="AJ20" s="3"/>
      <c r="AL20" s="9"/>
      <c r="AN20" s="3"/>
      <c r="AP20" s="3"/>
      <c r="AR20" s="3"/>
      <c r="AS20" s="3"/>
      <c r="AT20" s="3"/>
      <c r="AU20" s="3"/>
      <c r="AV20" s="3"/>
      <c r="AW20" s="3"/>
    </row>
    <row r="21" spans="2:49" x14ac:dyDescent="0.25">
      <c r="B21" s="9"/>
      <c r="C21" s="13"/>
      <c r="D21" s="13"/>
      <c r="E21" s="13"/>
      <c r="F21" s="13"/>
      <c r="G21" s="13"/>
      <c r="I21" s="9"/>
      <c r="J21" s="13"/>
      <c r="K21" s="13"/>
      <c r="L21" s="13"/>
      <c r="M21" s="13"/>
      <c r="N21" s="13"/>
      <c r="P21" s="9"/>
      <c r="Q21" s="6"/>
      <c r="R21" s="6"/>
      <c r="S21" s="6"/>
      <c r="T21" s="6"/>
      <c r="U21" s="6"/>
      <c r="V21" s="10"/>
      <c r="X21" s="9"/>
      <c r="Z21" s="3"/>
      <c r="AB21" s="3"/>
      <c r="AD21" s="3"/>
      <c r="AE21" s="3"/>
      <c r="AF21" s="3"/>
      <c r="AG21" s="3"/>
      <c r="AH21" s="3"/>
      <c r="AI21" s="3"/>
      <c r="AJ21" s="3"/>
      <c r="AL21" s="9"/>
      <c r="AN21" s="3"/>
      <c r="AP21" s="3"/>
      <c r="AR21" s="3"/>
      <c r="AS21" s="3"/>
      <c r="AT21" s="3"/>
      <c r="AU21" s="3"/>
      <c r="AV21" s="3"/>
      <c r="AW21" s="3"/>
    </row>
    <row r="22" spans="2:49" x14ac:dyDescent="0.25">
      <c r="B22" s="9"/>
      <c r="C22" s="13"/>
      <c r="D22" s="13"/>
      <c r="E22" s="13"/>
      <c r="F22" s="13"/>
      <c r="G22" s="13"/>
      <c r="I22" s="9"/>
      <c r="J22" s="13"/>
      <c r="K22" s="13"/>
      <c r="L22" s="13"/>
      <c r="M22" s="13"/>
      <c r="N22" s="13"/>
      <c r="P22" s="9"/>
      <c r="Q22" s="6"/>
      <c r="R22" s="6"/>
      <c r="S22" s="6"/>
      <c r="T22" s="6"/>
      <c r="U22" s="6"/>
      <c r="V22" s="10"/>
      <c r="X22" s="9"/>
      <c r="Z22" s="3"/>
      <c r="AB22" s="3"/>
      <c r="AD22" s="3"/>
      <c r="AE22" s="3"/>
      <c r="AF22" s="3"/>
      <c r="AG22" s="3"/>
      <c r="AH22" s="3"/>
      <c r="AI22" s="3"/>
      <c r="AJ22" s="3"/>
      <c r="AL22" s="9"/>
      <c r="AN22" s="3"/>
      <c r="AP22" s="3"/>
      <c r="AR22" s="3"/>
      <c r="AS22" s="3"/>
      <c r="AT22" s="3"/>
      <c r="AU22" s="3"/>
      <c r="AV22" s="3"/>
      <c r="AW22" s="3"/>
    </row>
    <row r="23" spans="2:49" x14ac:dyDescent="0.25">
      <c r="B23" s="9"/>
      <c r="C23" s="13"/>
      <c r="D23" s="13"/>
      <c r="E23" s="13"/>
      <c r="F23" s="13"/>
      <c r="G23" s="13"/>
      <c r="I23" s="9"/>
      <c r="J23" s="13"/>
      <c r="K23" s="13"/>
      <c r="L23" s="13"/>
      <c r="M23" s="13"/>
      <c r="N23" s="13"/>
      <c r="P23" s="9"/>
      <c r="Q23" s="6"/>
      <c r="R23" s="6"/>
      <c r="S23" s="6"/>
      <c r="T23" s="6"/>
      <c r="U23" s="6"/>
      <c r="V23" s="10"/>
      <c r="X23" s="9"/>
      <c r="Z23" s="3"/>
      <c r="AB23" s="3"/>
      <c r="AD23" s="3"/>
      <c r="AE23" s="3"/>
      <c r="AF23" s="3"/>
      <c r="AG23" s="3"/>
      <c r="AH23" s="3"/>
      <c r="AI23" s="3"/>
      <c r="AJ23" s="3"/>
      <c r="AL23" s="9"/>
      <c r="AN23" s="3"/>
      <c r="AP23" s="3"/>
      <c r="AR23" s="3"/>
      <c r="AS23" s="3"/>
      <c r="AT23" s="3"/>
      <c r="AU23" s="3"/>
      <c r="AV23" s="3"/>
      <c r="AW23" s="3"/>
    </row>
    <row r="24" spans="2:49" x14ac:dyDescent="0.25">
      <c r="B24" s="9"/>
      <c r="C24" s="13"/>
      <c r="D24" s="13"/>
      <c r="E24" s="13"/>
      <c r="F24" s="13"/>
      <c r="G24" s="13"/>
      <c r="I24" s="9"/>
      <c r="J24" s="13"/>
      <c r="K24" s="13"/>
      <c r="L24" s="13"/>
      <c r="M24" s="13"/>
      <c r="N24" s="13"/>
      <c r="P24" s="9"/>
      <c r="Q24" s="6"/>
      <c r="R24" s="6"/>
      <c r="S24" s="6"/>
      <c r="T24" s="6"/>
      <c r="U24" s="6"/>
      <c r="V24" s="10"/>
      <c r="X24" s="9"/>
      <c r="Z24" s="3"/>
      <c r="AB24" s="3"/>
      <c r="AD24" s="3"/>
      <c r="AE24" s="3"/>
      <c r="AF24" s="3"/>
      <c r="AG24" s="3"/>
      <c r="AH24" s="3"/>
      <c r="AI24" s="3"/>
      <c r="AJ24" s="3"/>
      <c r="AL24" s="9"/>
      <c r="AN24" s="3"/>
      <c r="AP24" s="3"/>
      <c r="AR24" s="3"/>
      <c r="AS24" s="3"/>
      <c r="AT24" s="3"/>
      <c r="AU24" s="3"/>
      <c r="AV24" s="3"/>
      <c r="AW24" s="3"/>
    </row>
    <row r="25" spans="2:49" x14ac:dyDescent="0.25">
      <c r="B25" s="9"/>
      <c r="C25" s="13"/>
      <c r="D25" s="13"/>
      <c r="E25" s="13"/>
      <c r="F25" s="13"/>
      <c r="G25" s="13"/>
      <c r="I25" s="9"/>
      <c r="J25" s="13"/>
      <c r="K25" s="13"/>
      <c r="L25" s="13"/>
      <c r="M25" s="13"/>
      <c r="N25" s="13"/>
      <c r="P25" s="9"/>
      <c r="Q25" s="6"/>
      <c r="R25" s="6"/>
      <c r="S25" s="6"/>
      <c r="T25" s="6"/>
      <c r="U25" s="6"/>
      <c r="V25" s="10"/>
      <c r="X25" s="9"/>
      <c r="Z25" s="3"/>
      <c r="AB25" s="3"/>
      <c r="AD25" s="3"/>
      <c r="AE25" s="3"/>
      <c r="AF25" s="3"/>
      <c r="AG25" s="3"/>
      <c r="AH25" s="3"/>
      <c r="AI25" s="3"/>
      <c r="AJ25" s="3"/>
      <c r="AL25" s="9"/>
      <c r="AN25" s="3"/>
      <c r="AP25" s="3"/>
      <c r="AR25" s="3"/>
      <c r="AS25" s="3"/>
      <c r="AT25" s="3"/>
      <c r="AU25" s="3"/>
      <c r="AV25" s="3"/>
      <c r="AW25" s="3"/>
    </row>
    <row r="26" spans="2:49" x14ac:dyDescent="0.25">
      <c r="B26" s="9"/>
      <c r="C26" s="13"/>
      <c r="D26" s="13"/>
      <c r="E26" s="13"/>
      <c r="F26" s="13"/>
      <c r="G26" s="13"/>
      <c r="I26" s="9"/>
      <c r="J26" s="13"/>
      <c r="K26" s="13"/>
      <c r="L26" s="13"/>
      <c r="M26" s="13"/>
      <c r="N26" s="13"/>
      <c r="P26" s="9"/>
      <c r="Q26" s="6"/>
      <c r="R26" s="6"/>
      <c r="S26" s="6"/>
      <c r="T26" s="6"/>
      <c r="U26" s="6"/>
      <c r="V26" s="10"/>
      <c r="X26" s="9"/>
      <c r="Z26" s="3"/>
      <c r="AB26" s="3"/>
      <c r="AD26" s="3"/>
      <c r="AE26" s="3"/>
      <c r="AF26" s="3"/>
      <c r="AG26" s="3"/>
      <c r="AH26" s="3"/>
      <c r="AI26" s="3"/>
      <c r="AJ26" s="3"/>
      <c r="AL26" s="9"/>
      <c r="AN26" s="3"/>
      <c r="AP26" s="3"/>
      <c r="AR26" s="3"/>
      <c r="AS26" s="3"/>
      <c r="AT26" s="3"/>
      <c r="AU26" s="3"/>
      <c r="AV26" s="3"/>
      <c r="AW26" s="3"/>
    </row>
    <row r="27" spans="2:49" x14ac:dyDescent="0.25">
      <c r="AJ27" s="3"/>
    </row>
    <row r="28" spans="2:49" x14ac:dyDescent="0.25">
      <c r="B28" s="4" t="s">
        <v>7</v>
      </c>
      <c r="C28" s="11" t="s">
        <v>0</v>
      </c>
      <c r="D28" s="11"/>
      <c r="E28" s="11"/>
      <c r="F28" s="11"/>
      <c r="G28" s="11"/>
      <c r="I28" s="4" t="s">
        <v>8</v>
      </c>
      <c r="J28" s="4" t="s">
        <v>0</v>
      </c>
      <c r="P28" s="4" t="s">
        <v>9</v>
      </c>
      <c r="Q28" s="11" t="s">
        <v>0</v>
      </c>
      <c r="R28" s="11"/>
      <c r="S28" s="11"/>
      <c r="T28" s="11"/>
      <c r="U28" s="11"/>
      <c r="V28" s="11"/>
    </row>
    <row r="29" spans="2:49" x14ac:dyDescent="0.25">
      <c r="C29" s="13">
        <v>8</v>
      </c>
      <c r="D29" s="13">
        <v>6.5</v>
      </c>
      <c r="E29" s="13">
        <v>5</v>
      </c>
      <c r="F29" s="13">
        <v>3</v>
      </c>
      <c r="G29" s="13">
        <v>1</v>
      </c>
      <c r="J29" s="7">
        <v>10.5</v>
      </c>
      <c r="K29" s="7">
        <v>8.1999999999999993</v>
      </c>
      <c r="L29" s="7">
        <v>6.2</v>
      </c>
      <c r="M29" s="7">
        <v>5</v>
      </c>
      <c r="N29" s="7">
        <v>3</v>
      </c>
      <c r="Q29" s="12">
        <v>9</v>
      </c>
      <c r="R29" s="12">
        <v>7.3</v>
      </c>
      <c r="S29" s="12">
        <v>4.5</v>
      </c>
      <c r="T29" s="12">
        <v>3</v>
      </c>
      <c r="U29" s="12">
        <v>0.7</v>
      </c>
      <c r="V29" s="12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2:49" x14ac:dyDescent="0.25">
      <c r="B30" s="9">
        <v>41344</v>
      </c>
      <c r="C30" s="13">
        <v>0.77645969057801112</v>
      </c>
      <c r="D30" s="13">
        <v>0.80752637725725052</v>
      </c>
      <c r="E30" s="13">
        <v>0.60103092269307934</v>
      </c>
      <c r="F30" s="13">
        <v>0.55342255735565038</v>
      </c>
      <c r="G30" s="13">
        <v>15.590331810709996</v>
      </c>
      <c r="I30" s="9">
        <v>41344</v>
      </c>
      <c r="J30" s="8">
        <v>1.6434263974828354</v>
      </c>
      <c r="K30" s="8">
        <v>1.3895283941730077</v>
      </c>
      <c r="L30" s="8">
        <v>1.5587054830828178</v>
      </c>
      <c r="M30" s="8">
        <v>26.952683558916313</v>
      </c>
      <c r="N30" s="8">
        <v>0</v>
      </c>
      <c r="P30" s="9">
        <v>41344</v>
      </c>
      <c r="Q30" s="13">
        <v>0.53515882455258301</v>
      </c>
      <c r="R30" s="13">
        <v>0.467034362581145</v>
      </c>
      <c r="S30" s="13">
        <v>0.98988485700230133</v>
      </c>
      <c r="T30" s="13">
        <v>1.6676173161667374</v>
      </c>
      <c r="U30" s="13">
        <v>16.970801272602433</v>
      </c>
      <c r="V30" s="13"/>
      <c r="X30" s="9">
        <v>41344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L30" s="9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2:49" x14ac:dyDescent="0.25">
      <c r="B31" s="9">
        <v>41348</v>
      </c>
      <c r="C31" s="13">
        <v>5.7515191727084476E-2</v>
      </c>
      <c r="D31" s="13">
        <v>7.0960439616739049E-2</v>
      </c>
      <c r="E31" s="13">
        <v>0</v>
      </c>
      <c r="F31" s="13">
        <v>0.11020022335457798</v>
      </c>
      <c r="G31" s="13">
        <v>0.93269667428632796</v>
      </c>
      <c r="I31" s="9">
        <v>41348</v>
      </c>
      <c r="J31" s="8">
        <v>8.2856043527631665E-2</v>
      </c>
      <c r="K31" s="8">
        <v>0.11151821846771839</v>
      </c>
      <c r="L31" s="8">
        <v>6.037638760550719E-2</v>
      </c>
      <c r="M31" s="8">
        <v>0.61556211585114018</v>
      </c>
      <c r="N31" s="8">
        <v>8.7878935483419287</v>
      </c>
      <c r="P31" s="9">
        <v>41348</v>
      </c>
      <c r="Q31" s="13">
        <v>4.4980789222517921E-2</v>
      </c>
      <c r="R31" s="13">
        <v>4.3708305696661703E-2</v>
      </c>
      <c r="S31" s="13">
        <v>0.12312136128066739</v>
      </c>
      <c r="T31" s="13">
        <v>0.28702920594861742</v>
      </c>
      <c r="U31" s="13">
        <v>2.3136979265921984</v>
      </c>
      <c r="V31" s="13"/>
      <c r="W31" s="4" t="s">
        <v>31</v>
      </c>
      <c r="X31" s="9">
        <v>41348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L31" s="9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2:49" x14ac:dyDescent="0.25">
      <c r="B32" s="9">
        <v>41373</v>
      </c>
      <c r="C32" s="13">
        <v>3.3984494104990262</v>
      </c>
      <c r="D32" s="13">
        <v>0</v>
      </c>
      <c r="E32" s="13">
        <v>0.61242348820835291</v>
      </c>
      <c r="F32" s="13">
        <v>1.944587942004369</v>
      </c>
      <c r="G32" s="13">
        <v>71.768373269592104</v>
      </c>
      <c r="I32" s="9">
        <v>41373</v>
      </c>
      <c r="J32" s="8">
        <v>0</v>
      </c>
      <c r="K32" s="8">
        <v>0.72042881246905643</v>
      </c>
      <c r="L32" s="8">
        <v>1.2335735915370767</v>
      </c>
      <c r="M32" s="8">
        <v>71.607733744745161</v>
      </c>
      <c r="N32" s="8">
        <v>50.898644201738314</v>
      </c>
      <c r="P32" s="9">
        <v>41373</v>
      </c>
      <c r="Q32" s="13">
        <v>0.74268282088654947</v>
      </c>
      <c r="R32" s="13">
        <v>1.1283566020058537</v>
      </c>
      <c r="S32" s="13">
        <v>1.5676462787804866</v>
      </c>
      <c r="T32" s="13">
        <v>0.96913490645640255</v>
      </c>
      <c r="U32" s="13">
        <v>79.96403159972138</v>
      </c>
      <c r="V32" s="13"/>
      <c r="W32" s="4" t="s">
        <v>2</v>
      </c>
      <c r="X32" s="9">
        <v>41373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L32" s="9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2:49" x14ac:dyDescent="0.25">
      <c r="B33" s="9">
        <v>41394</v>
      </c>
      <c r="C33" s="13">
        <v>0.30683617023581167</v>
      </c>
      <c r="D33" s="13">
        <v>0.57625319949332432</v>
      </c>
      <c r="E33" s="13">
        <v>2.1334795896604484</v>
      </c>
      <c r="F33" s="13">
        <v>28.37002155392744</v>
      </c>
      <c r="G33" s="13">
        <v>240.20089444854986</v>
      </c>
      <c r="I33" s="9">
        <v>41394</v>
      </c>
      <c r="J33" s="8">
        <v>0.4357491184159023</v>
      </c>
      <c r="K33" s="8">
        <v>0.61268853609310969</v>
      </c>
      <c r="L33" s="8">
        <v>4.6447707063337687</v>
      </c>
      <c r="M33" s="8">
        <v>26.195041921004865</v>
      </c>
      <c r="N33" s="8">
        <v>229.49049843408767</v>
      </c>
      <c r="P33" s="9">
        <v>41394</v>
      </c>
      <c r="Q33" s="13"/>
      <c r="R33" s="13">
        <v>0.38334739110763139</v>
      </c>
      <c r="S33" s="13">
        <v>2.9101349983150384</v>
      </c>
      <c r="T33" s="13">
        <v>24.288783582198636</v>
      </c>
      <c r="U33" s="13">
        <v>280.57100600757616</v>
      </c>
      <c r="V33" s="13"/>
      <c r="W33" s="4" t="s">
        <v>11</v>
      </c>
      <c r="X33" s="9">
        <v>41394</v>
      </c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L33" s="9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2:49" x14ac:dyDescent="0.25">
      <c r="B34" s="9">
        <v>41429</v>
      </c>
      <c r="C34" s="13">
        <v>2.5187046023231394</v>
      </c>
      <c r="D34" s="13">
        <v>3.9138472817026928</v>
      </c>
      <c r="E34" s="13">
        <v>21.753073901345093</v>
      </c>
      <c r="F34" s="13">
        <v>92.937411275873558</v>
      </c>
      <c r="G34" s="13">
        <v>252.63025701793524</v>
      </c>
      <c r="I34" s="9">
        <v>41429</v>
      </c>
      <c r="J34" s="8">
        <v>0.61840339117033638</v>
      </c>
      <c r="K34" s="8">
        <v>1.1414336658469668</v>
      </c>
      <c r="L34" s="8">
        <v>7.2077854416689346</v>
      </c>
      <c r="M34" s="8">
        <v>69.439794448132062</v>
      </c>
      <c r="N34" s="8">
        <v>247.50399872300585</v>
      </c>
      <c r="P34" s="9">
        <v>41429</v>
      </c>
      <c r="Q34" s="13">
        <v>1.1550289012711992</v>
      </c>
      <c r="R34" s="13">
        <v>2.6325669491310855</v>
      </c>
      <c r="S34" s="13">
        <v>69.957188334856127</v>
      </c>
      <c r="T34" s="13">
        <v>221.15755600033324</v>
      </c>
      <c r="U34" s="13">
        <v>323.52020744763456</v>
      </c>
      <c r="V34" s="13"/>
      <c r="W34" s="4" t="s">
        <v>13</v>
      </c>
      <c r="X34" s="9">
        <v>41429</v>
      </c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L34" s="9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2:49" x14ac:dyDescent="0.25">
      <c r="B35" s="9">
        <v>41450</v>
      </c>
      <c r="C35" s="13"/>
      <c r="D35" s="13">
        <v>12.179094404161383</v>
      </c>
      <c r="E35" s="13">
        <v>0</v>
      </c>
      <c r="F35" s="13">
        <v>110.65512826857923</v>
      </c>
      <c r="G35" s="13">
        <v>349.2353823471372</v>
      </c>
      <c r="I35" s="9">
        <v>41450</v>
      </c>
      <c r="J35" s="8"/>
      <c r="K35" s="8">
        <v>0</v>
      </c>
      <c r="L35" s="8">
        <v>153.70720897461177</v>
      </c>
      <c r="M35" s="8">
        <v>106.37811770991911</v>
      </c>
      <c r="N35" s="8">
        <v>328.57127735916896</v>
      </c>
      <c r="P35" s="9">
        <v>41450</v>
      </c>
      <c r="Q35" s="13">
        <v>57.955364711810333</v>
      </c>
      <c r="R35" s="13">
        <v>0</v>
      </c>
      <c r="S35" s="13">
        <v>135.30735548025791</v>
      </c>
      <c r="T35" s="13">
        <v>270.31249555912177</v>
      </c>
      <c r="U35" s="13">
        <v>393.09428484412655</v>
      </c>
      <c r="V35" s="10"/>
      <c r="W35" s="4" t="s">
        <v>15</v>
      </c>
      <c r="X35" s="9">
        <v>41450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L35" s="9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2:49" x14ac:dyDescent="0.25">
      <c r="B36" s="9">
        <v>41471</v>
      </c>
      <c r="C36" s="13">
        <v>2.2198636095895288</v>
      </c>
      <c r="D36" s="13">
        <v>12.080348229586026</v>
      </c>
      <c r="E36" s="13">
        <v>58.295947953362926</v>
      </c>
      <c r="F36" s="13">
        <v>132.99804365307597</v>
      </c>
      <c r="G36" s="13">
        <v>163.42324410977841</v>
      </c>
      <c r="I36" s="9">
        <v>41471</v>
      </c>
      <c r="J36" s="8">
        <v>0.73207995751824162</v>
      </c>
      <c r="K36" s="8">
        <v>4.1853762173423465</v>
      </c>
      <c r="L36" s="8">
        <v>76.995093398566553</v>
      </c>
      <c r="M36" s="8">
        <v>148.07860205295211</v>
      </c>
      <c r="N36" s="8">
        <v>289.68207628168699</v>
      </c>
      <c r="P36" s="9">
        <v>41471</v>
      </c>
      <c r="Q36" s="13">
        <v>1.1640337279705535</v>
      </c>
      <c r="R36" s="13">
        <v>17.525149131020164</v>
      </c>
      <c r="S36" s="13">
        <v>103.53558756836017</v>
      </c>
      <c r="T36" s="13">
        <v>188.40532715257035</v>
      </c>
      <c r="U36" s="13">
        <v>195.43795113502526</v>
      </c>
      <c r="V36" s="10" t="s">
        <v>11</v>
      </c>
      <c r="W36" s="4" t="s">
        <v>17</v>
      </c>
      <c r="X36" s="9">
        <v>41471</v>
      </c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L36" s="9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2:49" x14ac:dyDescent="0.25">
      <c r="B37" s="9">
        <v>41491</v>
      </c>
      <c r="C37" s="13">
        <v>1.9813150035925844</v>
      </c>
      <c r="D37" s="13">
        <v>2.7337254926773977</v>
      </c>
      <c r="E37" s="13">
        <v>4.8057954840938208</v>
      </c>
      <c r="F37" s="13">
        <v>17.544928791224539</v>
      </c>
      <c r="G37" s="13">
        <v>122.52477399057081</v>
      </c>
      <c r="I37" s="9">
        <v>41491</v>
      </c>
      <c r="J37" s="8"/>
      <c r="K37" s="8">
        <v>1.638317578209447</v>
      </c>
      <c r="L37" s="8">
        <v>12.65031934588623</v>
      </c>
      <c r="M37" s="8">
        <v>32.914593619134386</v>
      </c>
      <c r="N37" s="8">
        <v>88.609502462175058</v>
      </c>
      <c r="P37" s="9">
        <v>41491</v>
      </c>
      <c r="Q37" s="13"/>
      <c r="R37" s="13">
        <v>2.0181081008320962</v>
      </c>
      <c r="S37" s="13">
        <v>12.103451692930536</v>
      </c>
      <c r="T37" s="13">
        <v>45.698196947929624</v>
      </c>
      <c r="U37" s="13">
        <v>99.53256013233252</v>
      </c>
      <c r="V37" s="10" t="s">
        <v>21</v>
      </c>
      <c r="W37" s="4" t="s">
        <v>20</v>
      </c>
      <c r="X37" s="9">
        <v>41491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L37" s="9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2:49" x14ac:dyDescent="0.25">
      <c r="B38" s="9">
        <v>41522</v>
      </c>
      <c r="C38" s="13">
        <v>4.3428843748577306E-2</v>
      </c>
      <c r="D38" s="13">
        <v>5.9997613181206964E-2</v>
      </c>
      <c r="E38" s="13">
        <v>2.9795331329536739E-2</v>
      </c>
      <c r="F38" s="13">
        <v>32.510226591256185</v>
      </c>
      <c r="G38" s="13">
        <v>56.470211078217844</v>
      </c>
      <c r="I38" s="9">
        <v>41522</v>
      </c>
      <c r="J38" s="8">
        <v>1.5590066216421939E-2</v>
      </c>
      <c r="K38" s="8">
        <v>5.6650898860293696E-2</v>
      </c>
      <c r="L38" s="8">
        <v>3.0929457732288751E-2</v>
      </c>
      <c r="M38" s="8">
        <v>3.6319217148625373</v>
      </c>
      <c r="N38" s="8">
        <v>37.869907627238568</v>
      </c>
      <c r="P38" s="9">
        <v>41522</v>
      </c>
      <c r="Q38" s="13"/>
      <c r="R38" s="13">
        <v>5.8781877425018635E-2</v>
      </c>
      <c r="S38" s="13"/>
      <c r="T38" s="13">
        <v>3.0202633599931574</v>
      </c>
      <c r="U38" s="13">
        <v>35.51463795181165</v>
      </c>
      <c r="V38" s="10" t="s">
        <v>22</v>
      </c>
      <c r="W38" s="4" t="s">
        <v>23</v>
      </c>
      <c r="X38" s="9">
        <v>41522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L38" s="9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2:49" x14ac:dyDescent="0.25">
      <c r="AJ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tabSelected="1" zoomScale="55" zoomScaleNormal="55" workbookViewId="0">
      <selection activeCell="L32" sqref="L32"/>
    </sheetView>
  </sheetViews>
  <sheetFormatPr defaultRowHeight="15" x14ac:dyDescent="0.25"/>
  <cols>
    <col min="1" max="16384" width="9.140625" style="4"/>
  </cols>
  <sheetData>
    <row r="1" spans="1:42" x14ac:dyDescent="0.25">
      <c r="A1" s="16" t="s">
        <v>4</v>
      </c>
      <c r="B1" s="16" t="s">
        <v>0</v>
      </c>
      <c r="C1" s="16"/>
      <c r="D1" s="16"/>
      <c r="E1" s="16"/>
      <c r="F1" s="16"/>
      <c r="H1" s="16" t="s">
        <v>5</v>
      </c>
      <c r="I1" s="16" t="s">
        <v>0</v>
      </c>
      <c r="J1" s="16"/>
      <c r="K1" s="16"/>
      <c r="L1" s="16"/>
      <c r="M1" s="16"/>
      <c r="O1" s="16" t="s">
        <v>6</v>
      </c>
      <c r="P1" s="16" t="s">
        <v>0</v>
      </c>
      <c r="Q1" s="16"/>
      <c r="R1" s="16"/>
      <c r="S1" s="16"/>
      <c r="T1" s="16"/>
      <c r="X1" s="4" t="s">
        <v>0</v>
      </c>
      <c r="Y1" s="4" t="s">
        <v>33</v>
      </c>
      <c r="AI1" s="4" t="s">
        <v>0</v>
      </c>
      <c r="AJ1" s="4" t="s">
        <v>34</v>
      </c>
    </row>
    <row r="2" spans="1:42" x14ac:dyDescent="0.25">
      <c r="A2" s="16"/>
      <c r="B2" s="16">
        <v>6</v>
      </c>
      <c r="C2" s="16">
        <v>4</v>
      </c>
      <c r="D2" s="16">
        <v>3.8</v>
      </c>
      <c r="E2" s="16">
        <v>2</v>
      </c>
      <c r="F2" s="16">
        <v>1</v>
      </c>
      <c r="H2" s="16"/>
      <c r="I2" s="16">
        <v>8</v>
      </c>
      <c r="J2" s="16">
        <v>6.2</v>
      </c>
      <c r="K2" s="16">
        <v>4.2</v>
      </c>
      <c r="L2" s="16">
        <v>2.6</v>
      </c>
      <c r="M2" s="16">
        <v>0.5</v>
      </c>
      <c r="O2" s="16"/>
      <c r="P2" s="16">
        <v>8</v>
      </c>
      <c r="Q2" s="16">
        <v>6.2</v>
      </c>
      <c r="R2" s="16">
        <v>4.4000000000000004</v>
      </c>
      <c r="S2" s="16">
        <v>2.5</v>
      </c>
      <c r="T2" s="16">
        <v>0</v>
      </c>
      <c r="U2" s="4" t="s">
        <v>29</v>
      </c>
      <c r="V2" s="4" t="s">
        <v>28</v>
      </c>
      <c r="W2" s="9" t="s">
        <v>32</v>
      </c>
      <c r="X2" s="3">
        <f>AVERAGE(P2,I2)</f>
        <v>8</v>
      </c>
      <c r="Y2" s="3">
        <f>AVERAGE(Q2,J2,B2)</f>
        <v>6.1333333333333329</v>
      </c>
      <c r="Z2" s="3">
        <f>AVERAGE(R2,K2,D2,C2)</f>
        <v>4.1000000000000005</v>
      </c>
      <c r="AA2" s="3">
        <f>AVERAGE(S2,L2)</f>
        <v>2.5499999999999998</v>
      </c>
      <c r="AB2" s="3">
        <f>AVERAGE(E2)</f>
        <v>2</v>
      </c>
      <c r="AC2" s="4">
        <f>AVERAGE(M2,F2)</f>
        <v>0.75</v>
      </c>
      <c r="AD2" s="4">
        <f>AVERAGE(T2)</f>
        <v>0</v>
      </c>
      <c r="AF2" s="4" t="s">
        <v>18</v>
      </c>
      <c r="AH2" s="9"/>
      <c r="AI2" s="3">
        <f>STDEV(P2,I2)</f>
        <v>0</v>
      </c>
      <c r="AJ2" s="3">
        <f>STDEV(Q2,J2,B2)</f>
        <v>0.11547005383792526</v>
      </c>
      <c r="AK2" s="3">
        <f>STDEV(R2,K2,D2,C2)</f>
        <v>0.25819888974716132</v>
      </c>
      <c r="AL2" s="3">
        <f>STDEV(S2,L2)</f>
        <v>7.0710678118654821E-2</v>
      </c>
      <c r="AM2" s="3" t="e">
        <f>STDEV(E2)</f>
        <v>#DIV/0!</v>
      </c>
      <c r="AN2" s="4">
        <f>STDEV(M2,F2)</f>
        <v>0.35355339059327379</v>
      </c>
      <c r="AO2" s="4" t="e">
        <f>STDEV(T2)</f>
        <v>#DIV/0!</v>
      </c>
    </row>
    <row r="3" spans="1:42" x14ac:dyDescent="0.25">
      <c r="A3" s="17">
        <v>41345</v>
      </c>
      <c r="B3" s="1">
        <v>0.75784073244458794</v>
      </c>
      <c r="C3" s="1">
        <v>2.7459092498663464</v>
      </c>
      <c r="D3" s="1">
        <v>1.9838498571835035</v>
      </c>
      <c r="E3" s="1">
        <v>10.224115381404081</v>
      </c>
      <c r="F3" s="1">
        <v>29.475856677010192</v>
      </c>
      <c r="H3" s="17">
        <v>41345</v>
      </c>
      <c r="I3" s="1">
        <v>0.59611895728546371</v>
      </c>
      <c r="J3" s="1">
        <v>0.26314757715682413</v>
      </c>
      <c r="K3" s="1">
        <v>0.5853344693873066</v>
      </c>
      <c r="L3" s="1">
        <v>1.2079621651671011</v>
      </c>
      <c r="M3" s="1">
        <v>25.02094218806964</v>
      </c>
      <c r="O3" s="17">
        <v>41345</v>
      </c>
      <c r="P3" s="1">
        <v>6.8749689230705737</v>
      </c>
      <c r="Q3" s="1">
        <v>3.8361149616576316</v>
      </c>
      <c r="R3" s="1">
        <v>2.2658439320780497</v>
      </c>
      <c r="S3" s="1">
        <v>1.3428977249789582</v>
      </c>
      <c r="T3" s="1">
        <v>23.920836709409727</v>
      </c>
      <c r="W3" s="9"/>
      <c r="X3" s="3"/>
      <c r="Y3" s="3"/>
      <c r="Z3" s="3"/>
      <c r="AA3" s="3"/>
      <c r="AB3" s="3"/>
      <c r="AC3" s="5"/>
      <c r="AD3" s="5"/>
      <c r="AH3" s="9"/>
      <c r="AI3" s="3"/>
      <c r="AJ3" s="3"/>
      <c r="AK3" s="3"/>
      <c r="AL3" s="3"/>
      <c r="AM3" s="3"/>
    </row>
    <row r="4" spans="1:42" x14ac:dyDescent="0.25">
      <c r="A4" s="17">
        <v>41348</v>
      </c>
      <c r="B4" s="1">
        <v>8.3899844111531452E-2</v>
      </c>
      <c r="C4" s="1">
        <v>0.26216361784720604</v>
      </c>
      <c r="D4" s="1">
        <v>0.84383923763080693</v>
      </c>
      <c r="E4" s="1">
        <v>1.4972876532958879</v>
      </c>
      <c r="F4" s="1">
        <v>3.1608411009134723</v>
      </c>
      <c r="H4" s="17">
        <v>41348</v>
      </c>
      <c r="I4" s="1">
        <v>0.1834742879770962</v>
      </c>
      <c r="J4" s="1">
        <v>8.9844680143311359E-2</v>
      </c>
      <c r="K4" s="1">
        <v>0.1181986035686166</v>
      </c>
      <c r="L4" s="1">
        <v>0.29876178633111966</v>
      </c>
      <c r="M4" s="1">
        <v>2.7013743203143288</v>
      </c>
      <c r="O4" s="17">
        <v>41348</v>
      </c>
      <c r="P4" s="1">
        <v>0.2986509221499577</v>
      </c>
      <c r="Q4" s="1">
        <v>0.41115433864086864</v>
      </c>
      <c r="R4" s="1">
        <v>0.12165339327311733</v>
      </c>
      <c r="S4" s="1">
        <v>0.10479723089456909</v>
      </c>
      <c r="T4" s="1">
        <v>2.6629578360768233</v>
      </c>
      <c r="W4" s="9"/>
      <c r="X4" s="3"/>
      <c r="Y4" s="3"/>
      <c r="Z4" s="3"/>
      <c r="AA4" s="3"/>
      <c r="AB4" s="3"/>
      <c r="AC4" s="5"/>
      <c r="AD4" s="5"/>
      <c r="AH4" s="9"/>
      <c r="AI4" s="3"/>
      <c r="AJ4" s="3"/>
      <c r="AK4" s="3"/>
      <c r="AL4" s="3"/>
      <c r="AM4" s="3"/>
    </row>
    <row r="5" spans="1:42" x14ac:dyDescent="0.25">
      <c r="A5" s="17">
        <v>41374</v>
      </c>
      <c r="B5" s="1">
        <v>1.8666993900983735</v>
      </c>
      <c r="C5" s="1">
        <v>22.034989931459084</v>
      </c>
      <c r="D5" s="1">
        <v>7.34311637221428</v>
      </c>
      <c r="E5" s="1">
        <v>33.407200852240642</v>
      </c>
      <c r="F5" s="1">
        <v>67.451836101085789</v>
      </c>
      <c r="H5" s="17">
        <v>41374</v>
      </c>
      <c r="I5" s="1">
        <v>0.74711849500242156</v>
      </c>
      <c r="J5" s="1">
        <v>0.79439053056984821</v>
      </c>
      <c r="K5" s="1">
        <v>0.39198323269102286</v>
      </c>
      <c r="L5" s="1" t="s">
        <v>3</v>
      </c>
      <c r="M5" s="1" t="s">
        <v>3</v>
      </c>
      <c r="O5" s="17">
        <v>41374</v>
      </c>
      <c r="P5" s="1">
        <v>7.9826209679304236</v>
      </c>
      <c r="Q5" s="1">
        <v>4.0417694795334338</v>
      </c>
      <c r="R5" s="1">
        <v>17.933439859318025</v>
      </c>
      <c r="S5" s="1">
        <v>6.7280947596153986</v>
      </c>
      <c r="T5" s="1">
        <v>25.195844642771277</v>
      </c>
      <c r="V5" s="4" t="s">
        <v>2</v>
      </c>
      <c r="W5" s="9"/>
      <c r="X5" s="3"/>
      <c r="Y5" s="3"/>
      <c r="Z5" s="3"/>
      <c r="AA5" s="3"/>
      <c r="AB5" s="3"/>
      <c r="AC5" s="5"/>
      <c r="AD5" s="5"/>
      <c r="AH5" s="9"/>
      <c r="AI5" s="3"/>
      <c r="AJ5" s="3"/>
      <c r="AK5" s="3"/>
      <c r="AL5" s="3"/>
      <c r="AM5" s="3"/>
    </row>
    <row r="6" spans="1:42" x14ac:dyDescent="0.25">
      <c r="A6" s="17">
        <v>41394</v>
      </c>
      <c r="B6" s="1">
        <v>4.3535125524660891</v>
      </c>
      <c r="C6" s="1">
        <v>3.5672716911664222</v>
      </c>
      <c r="D6" s="1">
        <v>7.2263421387190361</v>
      </c>
      <c r="E6" s="1">
        <v>95.455556894986202</v>
      </c>
      <c r="F6" s="1">
        <v>232.45871690261987</v>
      </c>
      <c r="H6" s="17">
        <v>41394</v>
      </c>
      <c r="I6" s="1">
        <v>73.616288879409581</v>
      </c>
      <c r="J6" s="1">
        <v>12.698624436786583</v>
      </c>
      <c r="K6" s="1">
        <v>74.448762314987448</v>
      </c>
      <c r="L6" s="1">
        <v>74.961280327855562</v>
      </c>
      <c r="M6" s="1">
        <v>233.47403589533923</v>
      </c>
      <c r="O6" s="17">
        <v>41394</v>
      </c>
      <c r="P6" s="1">
        <v>75.987180398973706</v>
      </c>
      <c r="Q6" s="1">
        <v>57.65379932743776</v>
      </c>
      <c r="R6" s="1">
        <v>86.16889902786896</v>
      </c>
      <c r="S6" s="1">
        <v>49.630487251729924</v>
      </c>
      <c r="T6" s="1">
        <v>257.0224563595828</v>
      </c>
      <c r="V6" s="4" t="s">
        <v>10</v>
      </c>
      <c r="W6" s="9"/>
      <c r="X6" s="3"/>
      <c r="Y6" s="3"/>
      <c r="Z6" s="3"/>
      <c r="AA6" s="3"/>
      <c r="AB6" s="3"/>
      <c r="AC6" s="5"/>
      <c r="AD6" s="5"/>
      <c r="AH6" s="9"/>
      <c r="AI6" s="3"/>
      <c r="AJ6" s="3"/>
      <c r="AK6" s="3"/>
      <c r="AL6" s="3"/>
      <c r="AM6" s="3"/>
    </row>
    <row r="7" spans="1:42" x14ac:dyDescent="0.25">
      <c r="A7" s="17">
        <v>41429</v>
      </c>
      <c r="B7" s="1">
        <v>29.558723767789946</v>
      </c>
      <c r="C7" s="1">
        <v>40.23480538956845</v>
      </c>
      <c r="D7" s="1">
        <v>75.976976431024994</v>
      </c>
      <c r="E7" s="1">
        <v>152.31386971647021</v>
      </c>
      <c r="F7" s="1">
        <v>209.14151500050826</v>
      </c>
      <c r="H7" s="17">
        <v>41429</v>
      </c>
      <c r="I7" s="1">
        <v>77.49809357293573</v>
      </c>
      <c r="J7" s="1">
        <v>36.229603011423663</v>
      </c>
      <c r="K7" s="1">
        <v>158.16324599037367</v>
      </c>
      <c r="L7" s="1">
        <v>135.82274524940493</v>
      </c>
      <c r="M7" s="1">
        <v>197.69540989199783</v>
      </c>
      <c r="O7" s="17">
        <v>41429</v>
      </c>
      <c r="P7" s="1">
        <v>65.082417038876287</v>
      </c>
      <c r="Q7" s="1">
        <v>115.49745342748062</v>
      </c>
      <c r="R7" s="1">
        <v>137.33747761170991</v>
      </c>
      <c r="S7" s="1">
        <v>124.16900562783024</v>
      </c>
      <c r="T7" s="1">
        <v>189.24266721195991</v>
      </c>
      <c r="V7" s="4" t="s">
        <v>12</v>
      </c>
      <c r="W7" s="9"/>
      <c r="X7" s="3"/>
      <c r="Y7" s="3"/>
      <c r="Z7" s="3"/>
      <c r="AA7" s="3"/>
      <c r="AB7" s="3"/>
      <c r="AC7" s="5"/>
      <c r="AD7" s="5"/>
      <c r="AH7" s="9"/>
      <c r="AI7" s="3"/>
      <c r="AJ7" s="3"/>
      <c r="AK7" s="3"/>
      <c r="AL7" s="3"/>
      <c r="AM7" s="3"/>
    </row>
    <row r="8" spans="1:42" x14ac:dyDescent="0.25">
      <c r="A8" s="17">
        <v>41450</v>
      </c>
      <c r="B8" s="1">
        <v>47.708795884097093</v>
      </c>
      <c r="C8" s="1">
        <v>61.559942818022563</v>
      </c>
      <c r="D8" s="1">
        <v>80.698974635910758</v>
      </c>
      <c r="E8" s="1">
        <v>161.85278204909241</v>
      </c>
      <c r="F8" s="1">
        <v>194.94632709439603</v>
      </c>
      <c r="H8" s="17">
        <v>41450</v>
      </c>
      <c r="I8" s="1" t="s">
        <v>3</v>
      </c>
      <c r="J8" s="1">
        <v>39.306490118870116</v>
      </c>
      <c r="K8" s="1">
        <v>125.11324176648597</v>
      </c>
      <c r="L8" s="1">
        <v>143.10263201615854</v>
      </c>
      <c r="M8" s="1">
        <v>187.70758029852996</v>
      </c>
      <c r="O8" s="17">
        <v>41450</v>
      </c>
      <c r="P8" s="1" t="s">
        <v>3</v>
      </c>
      <c r="Q8" s="1">
        <v>136.96651913851628</v>
      </c>
      <c r="R8" s="1">
        <v>148.12615354417494</v>
      </c>
      <c r="S8" s="1">
        <v>126.9092014910342</v>
      </c>
      <c r="T8" s="1">
        <v>181.35671390856976</v>
      </c>
      <c r="V8" s="4" t="s">
        <v>14</v>
      </c>
      <c r="W8" s="9"/>
      <c r="X8" s="3"/>
      <c r="Y8" s="3"/>
      <c r="Z8" s="3"/>
      <c r="AA8" s="3"/>
      <c r="AB8" s="3"/>
      <c r="AC8" s="5"/>
      <c r="AD8" s="5"/>
      <c r="AH8" s="9"/>
      <c r="AI8" s="3"/>
      <c r="AJ8" s="3"/>
      <c r="AK8" s="3"/>
      <c r="AL8" s="3"/>
      <c r="AM8" s="3"/>
    </row>
    <row r="9" spans="1:42" x14ac:dyDescent="0.25">
      <c r="A9" s="17">
        <v>41471</v>
      </c>
      <c r="B9" s="1">
        <v>0</v>
      </c>
      <c r="C9" s="1">
        <v>119.20416967556964</v>
      </c>
      <c r="D9" s="1">
        <v>160.9599119052267</v>
      </c>
      <c r="E9" s="1">
        <v>177.20248040264809</v>
      </c>
      <c r="F9" s="1">
        <v>33.097717546789234</v>
      </c>
      <c r="H9" s="17">
        <v>41471</v>
      </c>
      <c r="I9" s="1">
        <v>0.52742266768582968</v>
      </c>
      <c r="J9" s="1">
        <v>102.71419065614018</v>
      </c>
      <c r="K9" s="1">
        <v>142.70598863972288</v>
      </c>
      <c r="L9" s="1">
        <v>171.38361904413608</v>
      </c>
      <c r="M9" s="1">
        <v>32.519151761693841</v>
      </c>
      <c r="O9" s="17">
        <v>41471</v>
      </c>
      <c r="P9" s="1">
        <v>63.569046613992917</v>
      </c>
      <c r="Q9" s="1">
        <v>90.094818819743196</v>
      </c>
      <c r="R9" s="1">
        <v>106.66785953853703</v>
      </c>
      <c r="S9" s="1">
        <v>177.17029016471403</v>
      </c>
      <c r="T9" s="1">
        <v>32.938911908201426</v>
      </c>
      <c r="U9" s="10" t="s">
        <v>10</v>
      </c>
      <c r="V9" s="4" t="s">
        <v>16</v>
      </c>
      <c r="W9" s="9"/>
      <c r="X9" s="3"/>
      <c r="Y9" s="3"/>
      <c r="Z9" s="3"/>
      <c r="AA9" s="3"/>
      <c r="AB9" s="3"/>
      <c r="AC9" s="5"/>
      <c r="AD9" s="5"/>
      <c r="AH9" s="9"/>
      <c r="AI9" s="3"/>
      <c r="AJ9" s="3"/>
      <c r="AK9" s="3"/>
      <c r="AL9" s="3"/>
      <c r="AM9" s="3"/>
    </row>
    <row r="10" spans="1:42" x14ac:dyDescent="0.25">
      <c r="A10" s="17">
        <v>41491</v>
      </c>
      <c r="B10" s="1">
        <v>65.235333347324712</v>
      </c>
      <c r="C10" s="1">
        <v>86.270320857418398</v>
      </c>
      <c r="D10" s="1">
        <v>101.29803128693985</v>
      </c>
      <c r="E10" s="1">
        <v>75.315305016773252</v>
      </c>
      <c r="F10" s="1">
        <v>27.124369111634792</v>
      </c>
      <c r="H10" s="17">
        <v>41491</v>
      </c>
      <c r="I10" s="1">
        <v>52.025711997410056</v>
      </c>
      <c r="J10" s="1">
        <v>87.64076094620097</v>
      </c>
      <c r="K10" s="1">
        <v>85.805505488987606</v>
      </c>
      <c r="L10" s="1">
        <v>74.127585508019706</v>
      </c>
      <c r="M10" s="1">
        <v>27.412771275400519</v>
      </c>
      <c r="O10" s="17">
        <v>41491</v>
      </c>
      <c r="P10" s="1">
        <v>55.431281019100233</v>
      </c>
      <c r="Q10" s="1">
        <v>44.036065169169248</v>
      </c>
      <c r="R10" s="1">
        <v>63.821841383408213</v>
      </c>
      <c r="S10" s="1">
        <v>84.883487886396281</v>
      </c>
      <c r="T10" s="1">
        <v>28.376370828541614</v>
      </c>
      <c r="U10" s="10" t="s">
        <v>26</v>
      </c>
      <c r="V10" s="4" t="s">
        <v>24</v>
      </c>
      <c r="W10" s="9"/>
      <c r="X10" s="3"/>
      <c r="Y10" s="3"/>
      <c r="Z10" s="3"/>
      <c r="AA10" s="3"/>
      <c r="AB10" s="3"/>
      <c r="AC10" s="5"/>
      <c r="AD10" s="5"/>
      <c r="AH10" s="9"/>
      <c r="AI10" s="3"/>
      <c r="AJ10" s="3"/>
      <c r="AK10" s="3"/>
      <c r="AL10" s="3"/>
      <c r="AM10" s="3"/>
    </row>
    <row r="11" spans="1:42" x14ac:dyDescent="0.25">
      <c r="A11" s="17">
        <v>41522</v>
      </c>
      <c r="B11" s="1">
        <v>33.826992583585699</v>
      </c>
      <c r="C11" s="1">
        <v>53.008211462120876</v>
      </c>
      <c r="D11" s="1">
        <v>62.526020575746621</v>
      </c>
      <c r="E11" s="1">
        <v>42.663559805476964</v>
      </c>
      <c r="F11" s="1" t="s">
        <v>3</v>
      </c>
      <c r="H11" s="17">
        <v>41522</v>
      </c>
      <c r="I11" s="1">
        <v>0.24565122586319788</v>
      </c>
      <c r="J11" s="1">
        <v>0.22534409227476337</v>
      </c>
      <c r="K11" s="1">
        <v>38.645804424943172</v>
      </c>
      <c r="L11" s="1">
        <v>23.528005254664137</v>
      </c>
      <c r="M11" s="1">
        <v>0.21400499096475351</v>
      </c>
      <c r="O11" s="17">
        <v>41522</v>
      </c>
      <c r="P11" s="1">
        <v>0.1360010325703673</v>
      </c>
      <c r="Q11" s="1">
        <v>0.12243843004567598</v>
      </c>
      <c r="R11" s="1">
        <v>34.073424506513334</v>
      </c>
      <c r="S11" s="1">
        <v>27.994091132031642</v>
      </c>
      <c r="T11" s="1" t="s">
        <v>3</v>
      </c>
      <c r="U11" s="10" t="s">
        <v>27</v>
      </c>
      <c r="V11" s="4" t="s">
        <v>25</v>
      </c>
      <c r="W11" s="9"/>
      <c r="X11" s="3"/>
      <c r="Y11" s="3"/>
      <c r="Z11" s="3"/>
      <c r="AA11" s="3"/>
      <c r="AB11" s="3"/>
      <c r="AC11" s="5"/>
      <c r="AD11" s="5"/>
      <c r="AH11" s="9"/>
      <c r="AI11" s="3"/>
      <c r="AJ11" s="3"/>
      <c r="AK11" s="3"/>
      <c r="AL11" s="3"/>
      <c r="AM11" s="3"/>
    </row>
    <row r="13" spans="1:42" x14ac:dyDescent="0.25">
      <c r="A13" s="18" t="s">
        <v>7</v>
      </c>
      <c r="B13" s="18" t="s">
        <v>0</v>
      </c>
      <c r="C13" s="18"/>
      <c r="D13" s="18"/>
      <c r="E13" s="18"/>
      <c r="F13" s="18"/>
      <c r="G13" s="10"/>
      <c r="H13" s="18" t="s">
        <v>8</v>
      </c>
      <c r="I13" s="18" t="s">
        <v>0</v>
      </c>
      <c r="J13" s="18"/>
      <c r="K13" s="18"/>
      <c r="L13" s="18"/>
      <c r="M13" s="18"/>
      <c r="N13" s="10"/>
      <c r="O13" s="18" t="s">
        <v>9</v>
      </c>
      <c r="P13" s="18" t="s">
        <v>0</v>
      </c>
      <c r="Q13" s="18"/>
      <c r="R13" s="18"/>
      <c r="S13" s="18"/>
      <c r="T13" s="18"/>
      <c r="U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42" x14ac:dyDescent="0.25">
      <c r="A14" s="18"/>
      <c r="B14" s="18">
        <v>9.5</v>
      </c>
      <c r="C14" s="18">
        <v>8</v>
      </c>
      <c r="D14" s="18">
        <v>6</v>
      </c>
      <c r="E14" s="18">
        <v>3</v>
      </c>
      <c r="F14" s="18">
        <v>0.8</v>
      </c>
      <c r="G14" s="10"/>
      <c r="H14" s="18"/>
      <c r="I14" s="18">
        <v>10.5</v>
      </c>
      <c r="J14" s="18">
        <v>8</v>
      </c>
      <c r="K14" s="18">
        <v>6.2</v>
      </c>
      <c r="L14" s="18">
        <v>4</v>
      </c>
      <c r="M14" s="18">
        <v>2</v>
      </c>
      <c r="N14" s="10"/>
      <c r="O14" s="18"/>
      <c r="P14" s="18">
        <v>10.199999999999999</v>
      </c>
      <c r="Q14" s="18">
        <v>8.3000000000000007</v>
      </c>
      <c r="R14" s="18">
        <v>6.3</v>
      </c>
      <c r="S14" s="18">
        <v>4.5</v>
      </c>
      <c r="T14" s="18">
        <v>2</v>
      </c>
      <c r="U14" s="10"/>
      <c r="W14" s="14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4"/>
      <c r="AI14" s="10"/>
      <c r="AJ14" s="10"/>
      <c r="AK14" s="10"/>
      <c r="AL14" s="10"/>
      <c r="AM14" s="10"/>
      <c r="AN14" s="10"/>
      <c r="AO14" s="10"/>
      <c r="AP14" s="10"/>
    </row>
    <row r="15" spans="1:42" x14ac:dyDescent="0.25">
      <c r="A15" s="19">
        <v>41345</v>
      </c>
      <c r="B15" s="2">
        <v>1.0222112319015864</v>
      </c>
      <c r="C15" s="2">
        <v>0.74643634944944492</v>
      </c>
      <c r="D15" s="2">
        <v>7.4597433783838554</v>
      </c>
      <c r="E15" s="2">
        <v>6.3183081863462514</v>
      </c>
      <c r="F15" s="2">
        <v>22.785398897011127</v>
      </c>
      <c r="G15" s="10"/>
      <c r="H15" s="19">
        <v>41345</v>
      </c>
      <c r="I15" s="2">
        <v>1.1245824793465244</v>
      </c>
      <c r="J15" s="2">
        <v>0.81961601989187749</v>
      </c>
      <c r="K15" s="2">
        <v>4.2575626617171567</v>
      </c>
      <c r="L15" s="2">
        <v>0.35439950901176376</v>
      </c>
      <c r="M15" s="2">
        <v>24.507764351366063</v>
      </c>
      <c r="N15" s="10"/>
      <c r="O15" s="19">
        <v>41345</v>
      </c>
      <c r="P15" s="2">
        <v>0.91183701224537039</v>
      </c>
      <c r="Q15" s="2">
        <v>0.98551428555476961</v>
      </c>
      <c r="R15" s="2">
        <v>0.79014106227360548</v>
      </c>
      <c r="S15" s="2">
        <v>8.2095651141180586</v>
      </c>
      <c r="T15" s="2">
        <v>28.731780989297356</v>
      </c>
      <c r="U15" s="10"/>
      <c r="W15" s="14"/>
      <c r="X15" s="15"/>
      <c r="Y15" s="15"/>
      <c r="Z15" s="15"/>
      <c r="AA15" s="15"/>
      <c r="AB15" s="15"/>
      <c r="AC15" s="15"/>
      <c r="AD15" s="15"/>
      <c r="AE15" s="15"/>
      <c r="AF15" s="10"/>
      <c r="AG15" s="10"/>
      <c r="AH15" s="14"/>
      <c r="AI15" s="10"/>
      <c r="AJ15" s="10"/>
      <c r="AK15" s="10"/>
      <c r="AL15" s="10"/>
      <c r="AM15" s="10"/>
      <c r="AN15" s="10"/>
      <c r="AO15" s="10"/>
      <c r="AP15" s="10"/>
    </row>
    <row r="16" spans="1:42" x14ac:dyDescent="0.25">
      <c r="A16" s="19">
        <v>41348</v>
      </c>
      <c r="B16" s="2">
        <v>0.55927516565446667</v>
      </c>
      <c r="C16" s="2">
        <v>0.28281489993126219</v>
      </c>
      <c r="D16" s="2">
        <v>6.3923231171850334</v>
      </c>
      <c r="E16" s="2">
        <v>0</v>
      </c>
      <c r="F16" s="2">
        <v>22.121459041080893</v>
      </c>
      <c r="G16" s="10"/>
      <c r="H16" s="19">
        <v>41348</v>
      </c>
      <c r="I16" s="2">
        <v>2.9873192254801156E-2</v>
      </c>
      <c r="J16" s="2">
        <v>3.5437367325059595E-2</v>
      </c>
      <c r="K16" s="2">
        <v>0.14515281557012552</v>
      </c>
      <c r="L16" s="2">
        <v>0</v>
      </c>
      <c r="M16" s="2">
        <v>0</v>
      </c>
      <c r="N16" s="10"/>
      <c r="O16" s="19">
        <v>41348</v>
      </c>
      <c r="P16" s="2">
        <v>1.0056517415890946</v>
      </c>
      <c r="Q16" s="2">
        <v>0.7678539455058</v>
      </c>
      <c r="R16" s="2">
        <v>1.0425113581661132</v>
      </c>
      <c r="S16" s="2">
        <v>8.1107306902391905</v>
      </c>
      <c r="T16" s="2">
        <v>18.339879907040938</v>
      </c>
      <c r="U16" s="10"/>
      <c r="W16" s="14"/>
      <c r="X16" s="15"/>
      <c r="Y16" s="15"/>
      <c r="Z16" s="15"/>
      <c r="AA16" s="15"/>
      <c r="AB16" s="15"/>
      <c r="AC16" s="15"/>
      <c r="AD16" s="15"/>
      <c r="AE16" s="15"/>
      <c r="AF16" s="10"/>
      <c r="AG16" s="10"/>
      <c r="AH16" s="14"/>
      <c r="AI16" s="10"/>
      <c r="AJ16" s="10"/>
      <c r="AK16" s="10"/>
      <c r="AL16" s="10"/>
      <c r="AM16" s="10"/>
      <c r="AN16" s="10"/>
      <c r="AO16" s="10"/>
      <c r="AP16" s="10"/>
    </row>
    <row r="17" spans="1:42" x14ac:dyDescent="0.25">
      <c r="A17" s="19">
        <v>41374</v>
      </c>
      <c r="B17" s="2">
        <v>20.776613676328289</v>
      </c>
      <c r="C17" s="2">
        <v>6.7618105320683135</v>
      </c>
      <c r="D17" s="2">
        <v>0.98617181061800541</v>
      </c>
      <c r="E17" s="2">
        <v>57.925644098693752</v>
      </c>
      <c r="F17" s="2">
        <v>41.031489641118092</v>
      </c>
      <c r="G17" s="10"/>
      <c r="H17" s="19">
        <v>41374</v>
      </c>
      <c r="I17" s="2">
        <v>0.33178750823146247</v>
      </c>
      <c r="J17" s="2">
        <v>99.126740555261875</v>
      </c>
      <c r="K17" s="2">
        <v>16.826904703484608</v>
      </c>
      <c r="L17" s="2">
        <v>41.367040797350576</v>
      </c>
      <c r="M17" s="2">
        <v>50.352263161680916</v>
      </c>
      <c r="N17" s="10"/>
      <c r="O17" s="19">
        <v>41374</v>
      </c>
      <c r="P17" s="2">
        <v>0.75633972167140384</v>
      </c>
      <c r="Q17" s="2">
        <v>100.62197241637787</v>
      </c>
      <c r="R17" s="2">
        <v>6.3375008134432491</v>
      </c>
      <c r="S17" s="2">
        <v>16.305206176538817</v>
      </c>
      <c r="T17" s="2">
        <v>38.721525788686257</v>
      </c>
      <c r="U17" s="10"/>
      <c r="V17" s="4" t="s">
        <v>2</v>
      </c>
      <c r="W17" s="14"/>
      <c r="X17" s="15"/>
      <c r="Y17" s="15"/>
      <c r="Z17" s="15"/>
      <c r="AA17" s="15"/>
      <c r="AB17" s="15"/>
      <c r="AC17" s="15"/>
      <c r="AD17" s="15"/>
      <c r="AE17" s="15"/>
      <c r="AF17" s="10"/>
      <c r="AG17" s="10"/>
      <c r="AH17" s="14"/>
      <c r="AI17" s="10"/>
      <c r="AJ17" s="10"/>
      <c r="AK17" s="10"/>
      <c r="AL17" s="10"/>
      <c r="AM17" s="10"/>
      <c r="AN17" s="10"/>
      <c r="AO17" s="10"/>
      <c r="AP17" s="10"/>
    </row>
    <row r="18" spans="1:42" x14ac:dyDescent="0.25">
      <c r="A18" s="19">
        <v>41394</v>
      </c>
      <c r="B18" s="2">
        <v>0.26449299338026688</v>
      </c>
      <c r="C18" s="2">
        <v>0.4740102501591667</v>
      </c>
      <c r="D18" s="2">
        <v>39.613811157303111</v>
      </c>
      <c r="E18" s="2">
        <v>94.460523397520092</v>
      </c>
      <c r="F18" s="2">
        <v>209.83238134361187</v>
      </c>
      <c r="G18" s="10"/>
      <c r="H18" s="19">
        <v>41394</v>
      </c>
      <c r="I18" s="2">
        <v>0.3147530349020114</v>
      </c>
      <c r="J18" s="2">
        <v>0.66517665167281048</v>
      </c>
      <c r="K18" s="2">
        <v>1.1043784243972277</v>
      </c>
      <c r="L18" s="2">
        <v>26.032761530668459</v>
      </c>
      <c r="M18" s="2">
        <v>174.07459785393911</v>
      </c>
      <c r="N18" s="10"/>
      <c r="O18" s="19">
        <v>41394</v>
      </c>
      <c r="P18" s="2" t="s">
        <v>3</v>
      </c>
      <c r="Q18" s="2" t="s">
        <v>3</v>
      </c>
      <c r="R18" s="2">
        <v>0.56127527534722588</v>
      </c>
      <c r="S18" s="2">
        <v>9.2366302541267693</v>
      </c>
      <c r="T18" s="2">
        <v>144.43040224068736</v>
      </c>
      <c r="U18" s="10"/>
      <c r="V18" s="4" t="s">
        <v>11</v>
      </c>
      <c r="W18" s="14"/>
      <c r="X18" s="15"/>
      <c r="Y18" s="15"/>
      <c r="Z18" s="15"/>
      <c r="AA18" s="15"/>
      <c r="AB18" s="15"/>
      <c r="AC18" s="15"/>
      <c r="AD18" s="15"/>
      <c r="AE18" s="15"/>
      <c r="AF18" s="10"/>
      <c r="AG18" s="10"/>
      <c r="AH18" s="14"/>
      <c r="AI18" s="10"/>
      <c r="AJ18" s="10"/>
      <c r="AK18" s="10"/>
      <c r="AL18" s="10"/>
      <c r="AM18" s="10"/>
      <c r="AN18" s="10"/>
      <c r="AO18" s="10"/>
      <c r="AP18" s="10"/>
    </row>
    <row r="19" spans="1:42" x14ac:dyDescent="0.25">
      <c r="A19" s="19">
        <v>41429</v>
      </c>
      <c r="B19" s="2">
        <v>0.45791225105622618</v>
      </c>
      <c r="C19" s="2">
        <v>0.59714060085318232</v>
      </c>
      <c r="D19" s="2">
        <v>13.122856428560871</v>
      </c>
      <c r="E19" s="2">
        <v>106.9979141261876</v>
      </c>
      <c r="F19" s="2">
        <v>179.93310479716476</v>
      </c>
      <c r="G19" s="10"/>
      <c r="H19" s="19">
        <v>41429</v>
      </c>
      <c r="I19" s="2">
        <v>0.43599292830832759</v>
      </c>
      <c r="J19" s="2">
        <v>0.46750939406898101</v>
      </c>
      <c r="K19" s="2">
        <v>7.1886927869409263</v>
      </c>
      <c r="L19" s="2">
        <v>27.720972209867579</v>
      </c>
      <c r="M19" s="2">
        <v>159.06875607920097</v>
      </c>
      <c r="N19" s="10"/>
      <c r="O19" s="19">
        <v>41429</v>
      </c>
      <c r="P19" s="2">
        <v>0.28837274629465981</v>
      </c>
      <c r="Q19" s="2">
        <v>1.7395293644510037</v>
      </c>
      <c r="R19" s="2">
        <v>7.6977457364569535</v>
      </c>
      <c r="S19" s="2">
        <v>52.89978987792793</v>
      </c>
      <c r="T19" s="2">
        <v>148.41115921749252</v>
      </c>
      <c r="U19" s="10"/>
      <c r="V19" s="4" t="s">
        <v>13</v>
      </c>
      <c r="W19" s="14"/>
      <c r="X19" s="15"/>
      <c r="Y19" s="15"/>
      <c r="Z19" s="15"/>
      <c r="AA19" s="15"/>
      <c r="AB19" s="15"/>
      <c r="AC19" s="15"/>
      <c r="AD19" s="15"/>
      <c r="AE19" s="15"/>
      <c r="AF19" s="10"/>
      <c r="AG19" s="10"/>
      <c r="AH19" s="14"/>
      <c r="AI19" s="10"/>
      <c r="AJ19" s="10"/>
      <c r="AK19" s="10"/>
      <c r="AL19" s="10"/>
      <c r="AM19" s="10"/>
      <c r="AN19" s="10"/>
      <c r="AO19" s="10"/>
      <c r="AP19" s="10"/>
    </row>
    <row r="20" spans="1:42" x14ac:dyDescent="0.25">
      <c r="A20" s="19">
        <v>41450</v>
      </c>
      <c r="B20" s="2" t="s">
        <v>3</v>
      </c>
      <c r="C20" s="2">
        <v>4.7949552599427587</v>
      </c>
      <c r="D20" s="2">
        <v>27.879813748968747</v>
      </c>
      <c r="E20" s="2">
        <v>100.05574031211887</v>
      </c>
      <c r="F20" s="2">
        <v>176.82305260978865</v>
      </c>
      <c r="G20" s="10"/>
      <c r="H20" s="19">
        <v>41450</v>
      </c>
      <c r="I20" s="2" t="s">
        <v>3</v>
      </c>
      <c r="J20" s="2">
        <v>8.9422198621579412</v>
      </c>
      <c r="K20" s="2">
        <v>17.552500976388533</v>
      </c>
      <c r="L20" s="2">
        <v>55.582801572028316</v>
      </c>
      <c r="M20" s="2">
        <v>151.43251829246029</v>
      </c>
      <c r="N20" s="10"/>
      <c r="O20" s="19">
        <v>41450</v>
      </c>
      <c r="P20" s="2" t="s">
        <v>3</v>
      </c>
      <c r="Q20" s="2">
        <v>8.0013628367281466</v>
      </c>
      <c r="R20" s="2">
        <v>35.962057930845724</v>
      </c>
      <c r="S20" s="2">
        <v>98.907248212576917</v>
      </c>
      <c r="T20" s="2">
        <v>179.11359293324492</v>
      </c>
      <c r="U20" s="10"/>
      <c r="V20" s="4" t="s">
        <v>15</v>
      </c>
      <c r="W20" s="14"/>
      <c r="X20" s="15"/>
      <c r="Y20" s="15"/>
      <c r="Z20" s="15"/>
      <c r="AA20" s="15"/>
      <c r="AB20" s="15"/>
      <c r="AC20" s="15"/>
      <c r="AD20" s="15"/>
      <c r="AE20" s="15"/>
      <c r="AF20" s="10"/>
      <c r="AG20" s="10"/>
      <c r="AH20" s="14"/>
      <c r="AI20" s="10"/>
      <c r="AJ20" s="10"/>
      <c r="AK20" s="10"/>
      <c r="AL20" s="10"/>
      <c r="AM20" s="10"/>
      <c r="AN20" s="10"/>
      <c r="AO20" s="10"/>
      <c r="AP20" s="10"/>
    </row>
    <row r="21" spans="1:42" x14ac:dyDescent="0.25">
      <c r="A21" s="19">
        <v>41471</v>
      </c>
      <c r="B21" s="2">
        <v>10.165303471671775</v>
      </c>
      <c r="C21" s="2">
        <v>1.4987034614987504</v>
      </c>
      <c r="D21" s="2">
        <v>27.234331473010883</v>
      </c>
      <c r="E21" s="2">
        <v>63.528720375873284</v>
      </c>
      <c r="F21" s="2">
        <v>48.697125798787894</v>
      </c>
      <c r="G21" s="10"/>
      <c r="H21" s="19">
        <v>41471</v>
      </c>
      <c r="I21" s="2" t="s">
        <v>3</v>
      </c>
      <c r="J21" s="2">
        <v>4.1483695497800834</v>
      </c>
      <c r="K21" s="2">
        <v>48.958141654373364</v>
      </c>
      <c r="L21" s="2">
        <v>127.06731212105456</v>
      </c>
      <c r="M21" s="2">
        <v>187.13032646958459</v>
      </c>
      <c r="N21" s="10"/>
      <c r="O21" s="19">
        <v>41471</v>
      </c>
      <c r="P21" s="2">
        <v>1.0665200509871218</v>
      </c>
      <c r="Q21" s="2">
        <v>15.669845824883282</v>
      </c>
      <c r="R21" s="2">
        <v>61.484241355169985</v>
      </c>
      <c r="S21" s="2">
        <v>119.86256539968815</v>
      </c>
      <c r="T21" s="2">
        <v>163.06332394557771</v>
      </c>
      <c r="U21" s="10" t="s">
        <v>11</v>
      </c>
      <c r="V21" s="4" t="s">
        <v>17</v>
      </c>
      <c r="W21" s="14"/>
      <c r="X21" s="15"/>
      <c r="Y21" s="15"/>
      <c r="Z21" s="15"/>
      <c r="AA21" s="15"/>
      <c r="AB21" s="15"/>
      <c r="AC21" s="15"/>
      <c r="AD21" s="15"/>
      <c r="AE21" s="15"/>
      <c r="AF21" s="10"/>
      <c r="AG21" s="10"/>
      <c r="AH21" s="14"/>
      <c r="AI21" s="10"/>
      <c r="AJ21" s="10"/>
      <c r="AK21" s="10"/>
      <c r="AL21" s="10"/>
      <c r="AM21" s="10"/>
      <c r="AN21" s="10"/>
      <c r="AO21" s="10"/>
      <c r="AP21" s="10"/>
    </row>
    <row r="22" spans="1:42" x14ac:dyDescent="0.25">
      <c r="A22" s="19">
        <v>41491</v>
      </c>
      <c r="B22" s="2">
        <v>1.8947998635061443</v>
      </c>
      <c r="C22" s="2">
        <v>0.46989196136240274</v>
      </c>
      <c r="D22" s="2">
        <v>1.4256660339700629</v>
      </c>
      <c r="E22" s="2">
        <v>8.0635671973737679</v>
      </c>
      <c r="F22" s="2">
        <v>17.332751886594629</v>
      </c>
      <c r="G22" s="10"/>
      <c r="H22" s="19">
        <v>41491</v>
      </c>
      <c r="I22" s="2">
        <v>0.95152986389290128</v>
      </c>
      <c r="J22" s="2">
        <v>4.9981881775481138</v>
      </c>
      <c r="K22" s="2">
        <v>23.48870621255487</v>
      </c>
      <c r="L22" s="2">
        <v>42.072970915507291</v>
      </c>
      <c r="M22" s="2">
        <v>66.554322041455549</v>
      </c>
      <c r="N22" s="10"/>
      <c r="O22" s="19">
        <v>41491</v>
      </c>
      <c r="P22" s="2">
        <v>1.0778716750425887</v>
      </c>
      <c r="Q22" s="2">
        <v>5.1633302413939921</v>
      </c>
      <c r="R22" s="2">
        <v>17.467756039855086</v>
      </c>
      <c r="S22" s="2">
        <v>36.67053360458408</v>
      </c>
      <c r="T22" s="2">
        <v>46.837656866891663</v>
      </c>
      <c r="U22" s="10" t="s">
        <v>21</v>
      </c>
      <c r="V22" s="4" t="s">
        <v>20</v>
      </c>
      <c r="W22" s="14"/>
      <c r="X22" s="15"/>
      <c r="Y22" s="15"/>
      <c r="Z22" s="15"/>
      <c r="AA22" s="15"/>
      <c r="AB22" s="15"/>
      <c r="AC22" s="15"/>
      <c r="AD22" s="15"/>
      <c r="AE22" s="15"/>
      <c r="AF22" s="10"/>
      <c r="AG22" s="10"/>
      <c r="AH22" s="14"/>
      <c r="AI22" s="10"/>
      <c r="AJ22" s="10"/>
      <c r="AK22" s="10"/>
      <c r="AL22" s="10"/>
      <c r="AM22" s="10"/>
      <c r="AN22" s="10"/>
      <c r="AO22" s="10"/>
      <c r="AP22" s="10"/>
    </row>
    <row r="23" spans="1:42" x14ac:dyDescent="0.25">
      <c r="A23" s="19">
        <v>41522</v>
      </c>
      <c r="B23" s="2">
        <v>13.997546332750705</v>
      </c>
      <c r="C23" s="2">
        <v>1.0975647377745836</v>
      </c>
      <c r="D23" s="2">
        <v>0.48787965761035013</v>
      </c>
      <c r="E23" s="2">
        <v>2.3144227143026725</v>
      </c>
      <c r="F23" s="2">
        <v>14.604138147712476</v>
      </c>
      <c r="G23" s="10"/>
      <c r="H23" s="19">
        <v>41522</v>
      </c>
      <c r="I23" s="2">
        <v>1.7178250763690455</v>
      </c>
      <c r="J23" s="2">
        <v>2.7282420347795719</v>
      </c>
      <c r="K23" s="2">
        <v>6.6222326054361593</v>
      </c>
      <c r="L23" s="2">
        <v>11.985562101851404</v>
      </c>
      <c r="M23" s="2">
        <v>25.423416970534252</v>
      </c>
      <c r="N23" s="10"/>
      <c r="O23" s="19">
        <v>41522</v>
      </c>
      <c r="P23" s="2">
        <v>1.5454300369016289</v>
      </c>
      <c r="Q23" s="2">
        <v>1.244214813426354</v>
      </c>
      <c r="R23" s="2">
        <v>3.1541008817520915</v>
      </c>
      <c r="S23" s="2">
        <v>9.3927447762881471</v>
      </c>
      <c r="T23" s="2">
        <v>15.197736120968131</v>
      </c>
      <c r="U23" s="10" t="s">
        <v>22</v>
      </c>
      <c r="V23" s="4" t="s">
        <v>23</v>
      </c>
      <c r="W23" s="14"/>
      <c r="X23" s="15"/>
      <c r="Y23" s="15"/>
      <c r="Z23" s="15"/>
      <c r="AA23" s="15"/>
      <c r="AB23" s="15"/>
      <c r="AC23" s="15"/>
      <c r="AD23" s="15"/>
      <c r="AE23" s="15"/>
      <c r="AF23" s="10"/>
      <c r="AG23" s="10"/>
      <c r="AH23" s="14"/>
      <c r="AI23" s="10"/>
      <c r="AJ23" s="10"/>
      <c r="AK23" s="10"/>
      <c r="AL23" s="10"/>
      <c r="AM23" s="10"/>
      <c r="AN23" s="10"/>
      <c r="AO23" s="10"/>
      <c r="AP2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</vt:lpstr>
      <vt:lpstr>NB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nwjohnso@d.umn.eu</cp:lastModifiedBy>
  <dcterms:created xsi:type="dcterms:W3CDTF">2013-11-07T23:05:42Z</dcterms:created>
  <dcterms:modified xsi:type="dcterms:W3CDTF">2014-01-03T18:01:54Z</dcterms:modified>
</cp:coreProperties>
</file>